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管理岗、主系列、辅系列" sheetId="1" r:id="rId1"/>
    <sheet name="辅系列" sheetId="2" r:id="rId2"/>
  </sheets>
  <definedNames>
    <definedName name="_xlnm._FilterDatabase" localSheetId="0" hidden="1">管理岗、主系列、辅系列!$B$1:$B$91</definedName>
    <definedName name="_xlnm.Print_Area" localSheetId="0">管理岗、主系列、辅系列!$A$1:$O$60</definedName>
    <definedName name="_xlnm.Print_Titles" localSheetId="0">管理岗、主系列、辅系列!$2:$3</definedName>
  </definedNames>
  <calcPr calcId="144525"/>
</workbook>
</file>

<file path=xl/sharedStrings.xml><?xml version="1.0" encoding="utf-8"?>
<sst xmlns="http://schemas.openxmlformats.org/spreadsheetml/2006/main" count="754" uniqueCount="147">
  <si>
    <t>序号</t>
  </si>
  <si>
    <t>姓名</t>
  </si>
  <si>
    <t>性别</t>
  </si>
  <si>
    <t>出生年月</t>
  </si>
  <si>
    <t>专业技术资格</t>
  </si>
  <si>
    <t>工人技术等级</t>
  </si>
  <si>
    <t>原聘用岗位情况</t>
  </si>
  <si>
    <t>拟聘用岗位情况</t>
  </si>
  <si>
    <t>备注</t>
  </si>
  <si>
    <t>任职年限（25分）</t>
  </si>
  <si>
    <t>年度考核及综合奖励（10分）</t>
  </si>
  <si>
    <t>工作量（15分）</t>
  </si>
  <si>
    <t>专项工作创新与改革（15分）</t>
  </si>
  <si>
    <t>工作绩效考核（5分）</t>
  </si>
  <si>
    <t>代表性学术成果（15分）</t>
  </si>
  <si>
    <t>教科研与技术服务（15分）</t>
  </si>
  <si>
    <t>合计</t>
  </si>
  <si>
    <t>专家赋分</t>
  </si>
  <si>
    <t>最终得分</t>
  </si>
  <si>
    <t>排名</t>
  </si>
  <si>
    <t>专业技术职务</t>
  </si>
  <si>
    <t>取得时间</t>
  </si>
  <si>
    <t>等级</t>
  </si>
  <si>
    <t>类别</t>
  </si>
  <si>
    <t>起聘时间</t>
  </si>
  <si>
    <t>聘用起止时间</t>
  </si>
  <si>
    <t>原始分</t>
  </si>
  <si>
    <t>最高分</t>
  </si>
  <si>
    <t>徐玮</t>
  </si>
  <si>
    <t>女</t>
  </si>
  <si>
    <t>1982.04</t>
  </si>
  <si>
    <t>助教</t>
  </si>
  <si>
    <t>专业技术</t>
  </si>
  <si>
    <t>十二级</t>
  </si>
  <si>
    <t>2010.10</t>
  </si>
  <si>
    <t>管理</t>
  </si>
  <si>
    <t>七级</t>
  </si>
  <si>
    <t>延拥军</t>
  </si>
  <si>
    <t>男</t>
  </si>
  <si>
    <t>经济师</t>
  </si>
  <si>
    <t>八级</t>
  </si>
  <si>
    <t>刘建涛</t>
  </si>
  <si>
    <t>无</t>
  </si>
  <si>
    <t>王伟亚</t>
  </si>
  <si>
    <t>讲师</t>
  </si>
  <si>
    <t>十级</t>
  </si>
  <si>
    <t>九级</t>
  </si>
  <si>
    <t>王芳</t>
  </si>
  <si>
    <t>闫雪梅</t>
  </si>
  <si>
    <t>赵娜</t>
  </si>
  <si>
    <t>李华</t>
  </si>
  <si>
    <t>赵静</t>
  </si>
  <si>
    <t>王方</t>
  </si>
  <si>
    <t>宿翠萍</t>
  </si>
  <si>
    <t>李海英</t>
  </si>
  <si>
    <t>刘青</t>
  </si>
  <si>
    <t>瞿懿</t>
  </si>
  <si>
    <t>迟福娟</t>
  </si>
  <si>
    <t>高涛</t>
  </si>
  <si>
    <t>张瑞</t>
  </si>
  <si>
    <t>王秋生</t>
  </si>
  <si>
    <t>记功</t>
  </si>
  <si>
    <t>王斌</t>
  </si>
  <si>
    <t>丁蕾</t>
  </si>
  <si>
    <t>秦娜</t>
  </si>
  <si>
    <t>王荣琳</t>
  </si>
  <si>
    <t>高慧</t>
  </si>
  <si>
    <t>李全</t>
  </si>
  <si>
    <t>王汝航</t>
  </si>
  <si>
    <t>陶喆</t>
  </si>
  <si>
    <t>祝艳华</t>
  </si>
  <si>
    <t>王艳</t>
  </si>
  <si>
    <t>张亮</t>
  </si>
  <si>
    <t>王月</t>
  </si>
  <si>
    <t>纪亮</t>
  </si>
  <si>
    <t>王伟</t>
  </si>
  <si>
    <t>刘中华</t>
  </si>
  <si>
    <t>张敏敏</t>
  </si>
  <si>
    <t>韩晓菲</t>
  </si>
  <si>
    <t>刘若轩</t>
  </si>
  <si>
    <t>许蕾</t>
  </si>
  <si>
    <t>柳花鹏</t>
  </si>
  <si>
    <t>赵家浩</t>
  </si>
  <si>
    <t>柴佳</t>
  </si>
  <si>
    <t>孙萍</t>
  </si>
  <si>
    <t>张东晨</t>
  </si>
  <si>
    <t>谭秀梅</t>
  </si>
  <si>
    <t>郭慧</t>
  </si>
  <si>
    <t>房铮</t>
  </si>
  <si>
    <t>张涛</t>
  </si>
  <si>
    <t>吴海龙</t>
  </si>
  <si>
    <t xml:space="preserve">九级      </t>
  </si>
  <si>
    <t>高凤</t>
  </si>
  <si>
    <t>史先华</t>
  </si>
  <si>
    <t>尚晓攀</t>
  </si>
  <si>
    <t>朱明英</t>
  </si>
  <si>
    <t>荣光</t>
  </si>
  <si>
    <t>孙昌君</t>
  </si>
  <si>
    <t>国际安</t>
  </si>
  <si>
    <t>杨佳丽</t>
  </si>
  <si>
    <t>曾九玲</t>
  </si>
  <si>
    <t>梁元松</t>
  </si>
  <si>
    <t>马志平</t>
  </si>
  <si>
    <t>王博</t>
  </si>
  <si>
    <t>张方蒙</t>
  </si>
  <si>
    <t>崔洁</t>
  </si>
  <si>
    <t>王纬</t>
  </si>
  <si>
    <t>杨琳</t>
  </si>
  <si>
    <t>徐峰</t>
  </si>
  <si>
    <t xml:space="preserve">十一级    </t>
  </si>
  <si>
    <t>刘猛</t>
  </si>
  <si>
    <t>十一级</t>
  </si>
  <si>
    <t>刘菊</t>
  </si>
  <si>
    <t>苗方方</t>
  </si>
  <si>
    <t>2018.10</t>
  </si>
  <si>
    <t>乔娜娜</t>
  </si>
  <si>
    <t>杨柳</t>
  </si>
  <si>
    <t>张娜</t>
  </si>
  <si>
    <t>侯亚楠</t>
  </si>
  <si>
    <t>李静</t>
  </si>
  <si>
    <t>王倩</t>
  </si>
  <si>
    <t>李涛</t>
  </si>
  <si>
    <t>彭阳</t>
  </si>
  <si>
    <t>杨明君</t>
  </si>
  <si>
    <t>董庆杰</t>
  </si>
  <si>
    <t>刘彩珍</t>
  </si>
  <si>
    <t>张越</t>
  </si>
  <si>
    <t>王群</t>
  </si>
  <si>
    <t>李山山</t>
  </si>
  <si>
    <t>沈祥全</t>
  </si>
  <si>
    <t>杜晓星</t>
  </si>
  <si>
    <t>教员</t>
  </si>
  <si>
    <t>十三级</t>
  </si>
  <si>
    <t>杜立新</t>
  </si>
  <si>
    <t>会计师</t>
  </si>
  <si>
    <t>九级（辅）</t>
  </si>
  <si>
    <t>姜红</t>
  </si>
  <si>
    <t>馆员</t>
  </si>
  <si>
    <t>赵勇</t>
  </si>
  <si>
    <t>助理馆员</t>
  </si>
  <si>
    <t>十级（辅）</t>
  </si>
  <si>
    <t>范泽良</t>
  </si>
  <si>
    <t>赵倩</t>
  </si>
  <si>
    <t>十二级（辅）</t>
  </si>
  <si>
    <t>转系列</t>
  </si>
  <si>
    <t>校聘人员岗聘情况统计表</t>
  </si>
  <si>
    <r>
      <rPr>
        <sz val="9"/>
        <color theme="1"/>
        <rFont val="宋体"/>
        <charset val="134"/>
      </rPr>
      <t>2010.</t>
    </r>
    <r>
      <rPr>
        <sz val="9"/>
        <color indexed="8"/>
        <rFont val="宋体"/>
        <charset val="134"/>
      </rPr>
      <t>10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</si>
</sst>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  <numFmt numFmtId="179" formatCode="0.00_);\(0.00\)"/>
  </numFmts>
  <fonts count="3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 (正文)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0" borderId="0"/>
    <xf numFmtId="0" fontId="31" fillId="11" borderId="7" applyNumberFormat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12" fillId="0" borderId="0" xfId="0" applyNumberFormat="1" applyFont="1" applyAlignment="1">
      <alignment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178" fontId="16" fillId="0" borderId="2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11 2" xfId="51"/>
    <cellStyle name="常规 24" xfId="52"/>
    <cellStyle name="常规 33" xfId="53"/>
    <cellStyle name="常规 3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91"/>
  <sheetViews>
    <sheetView tabSelected="1" zoomScale="50" zoomScaleNormal="50" workbookViewId="0">
      <pane ySplit="3" topLeftCell="A13" activePane="bottomLeft" state="frozen"/>
      <selection/>
      <selection pane="bottomLeft" activeCell="A31" sqref="$A31:$XFD31"/>
    </sheetView>
  </sheetViews>
  <sheetFormatPr defaultColWidth="8.81818181818182" defaultRowHeight="12"/>
  <cols>
    <col min="1" max="1" width="3.81818181818182" style="36" customWidth="1"/>
    <col min="2" max="2" width="6.90909090909091" style="37" customWidth="1"/>
    <col min="3" max="3" width="3.90909090909091" style="37" customWidth="1"/>
    <col min="4" max="4" width="8.45454545454546" style="38" customWidth="1"/>
    <col min="5" max="5" width="13.5454545454545" style="38" customWidth="1"/>
    <col min="6" max="6" width="10.4545454545455" style="38" customWidth="1"/>
    <col min="7" max="7" width="8.18181818181818" style="37" customWidth="1"/>
    <col min="8" max="8" width="9.27272727272727" style="37" customWidth="1"/>
    <col min="9" max="9" width="8.54545454545454" style="38" customWidth="1"/>
    <col min="10" max="10" width="11.1818181818182" style="38" customWidth="1"/>
    <col min="11" max="11" width="10.7272727272727" style="38" customWidth="1"/>
    <col min="12" max="12" width="9.54545454545454" style="38" customWidth="1"/>
    <col min="13" max="13" width="11.8181818181818" style="38" customWidth="1"/>
    <col min="14" max="14" width="8" style="38" customWidth="1"/>
    <col min="15" max="15" width="13.1818181818182" style="38" customWidth="1"/>
    <col min="16" max="16" width="6.54545454545455" style="37" customWidth="1"/>
    <col min="17" max="17" width="6.36363636363636" style="39" customWidth="1"/>
    <col min="18" max="18" width="6.54545454545455" style="39" customWidth="1"/>
    <col min="19" max="19" width="8.09090909090909" style="40" customWidth="1"/>
    <col min="20" max="20" width="6.45454545454545" style="39" customWidth="1"/>
    <col min="21" max="21" width="7.54545454545455" style="39" customWidth="1"/>
    <col min="22" max="22" width="8.27272727272727" style="39" customWidth="1"/>
    <col min="23" max="23" width="6.45454545454545" style="39" customWidth="1"/>
    <col min="24" max="24" width="8.09090909090909" style="40" customWidth="1"/>
    <col min="25" max="25" width="8.36363636363636" style="40" customWidth="1"/>
    <col min="26" max="26" width="6.45454545454545" style="40" customWidth="1"/>
    <col min="27" max="27" width="8.09090909090909" style="40" customWidth="1"/>
    <col min="28" max="28" width="7.63636363636364" style="40" customWidth="1"/>
    <col min="29" max="29" width="6.45454545454545" style="40" customWidth="1"/>
    <col min="30" max="30" width="8.09090909090909" style="40" customWidth="1"/>
    <col min="31" max="32" width="6.45454545454545" style="40" customWidth="1"/>
    <col min="33" max="33" width="8.09090909090909" style="40" customWidth="1"/>
    <col min="34" max="34" width="6.81818181818182" style="40" customWidth="1"/>
    <col min="35" max="35" width="7.72727272727273" style="2" customWidth="1"/>
    <col min="36" max="36" width="8.09090909090909" style="40" customWidth="1"/>
    <col min="37" max="37" width="7.63636363636364" style="40" customWidth="1"/>
    <col min="38" max="39" width="8.09090909090909" style="41" customWidth="1"/>
    <col min="40" max="40" width="7.63636363636364" style="41" customWidth="1"/>
    <col min="41" max="41" width="8.09090909090909" style="40" customWidth="1"/>
    <col min="42" max="16384" width="8.81818181818182" style="1"/>
  </cols>
  <sheetData>
    <row r="1" ht="27" customHeight="1" spans="1:4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42"/>
      <c r="AJ1" s="51"/>
      <c r="AK1" s="51"/>
      <c r="AL1" s="59"/>
      <c r="AM1" s="59"/>
      <c r="AN1" s="59"/>
      <c r="AO1" s="51"/>
    </row>
    <row r="2" s="2" customFormat="1" ht="22" customHeight="1" spans="1:41">
      <c r="A2" s="9" t="s">
        <v>0</v>
      </c>
      <c r="B2" s="9" t="s">
        <v>1</v>
      </c>
      <c r="C2" s="10" t="s">
        <v>2</v>
      </c>
      <c r="D2" s="10" t="s">
        <v>3</v>
      </c>
      <c r="E2" s="9" t="s">
        <v>4</v>
      </c>
      <c r="F2" s="9"/>
      <c r="G2" s="11" t="s">
        <v>5</v>
      </c>
      <c r="H2" s="12"/>
      <c r="I2" s="11" t="s">
        <v>6</v>
      </c>
      <c r="J2" s="19"/>
      <c r="K2" s="19"/>
      <c r="L2" s="11" t="s">
        <v>7</v>
      </c>
      <c r="M2" s="19"/>
      <c r="N2" s="12"/>
      <c r="O2" s="9" t="s">
        <v>8</v>
      </c>
      <c r="P2" s="9"/>
      <c r="Q2" s="22" t="s">
        <v>9</v>
      </c>
      <c r="R2" s="22"/>
      <c r="S2" s="22"/>
      <c r="T2" s="23" t="s">
        <v>10</v>
      </c>
      <c r="U2" s="23"/>
      <c r="V2" s="23"/>
      <c r="W2" s="22" t="s">
        <v>11</v>
      </c>
      <c r="X2" s="22"/>
      <c r="Y2" s="22"/>
      <c r="Z2" s="22" t="s">
        <v>12</v>
      </c>
      <c r="AA2" s="22"/>
      <c r="AB2" s="22"/>
      <c r="AC2" s="22" t="s">
        <v>13</v>
      </c>
      <c r="AD2" s="22"/>
      <c r="AE2" s="22"/>
      <c r="AF2" s="22" t="s">
        <v>14</v>
      </c>
      <c r="AG2" s="22"/>
      <c r="AH2" s="22"/>
      <c r="AI2" s="22" t="s">
        <v>15</v>
      </c>
      <c r="AJ2" s="22"/>
      <c r="AK2" s="22"/>
      <c r="AL2" s="29" t="s">
        <v>16</v>
      </c>
      <c r="AM2" s="60" t="s">
        <v>17</v>
      </c>
      <c r="AN2" s="60" t="s">
        <v>18</v>
      </c>
      <c r="AO2" s="63" t="s">
        <v>19</v>
      </c>
    </row>
    <row r="3" s="2" customFormat="1" ht="29" customHeight="1" spans="1:41">
      <c r="A3" s="10"/>
      <c r="B3" s="10"/>
      <c r="C3" s="13"/>
      <c r="D3" s="13"/>
      <c r="E3" s="10" t="s">
        <v>20</v>
      </c>
      <c r="F3" s="10" t="s">
        <v>21</v>
      </c>
      <c r="G3" s="10" t="s">
        <v>22</v>
      </c>
      <c r="H3" s="10" t="s">
        <v>21</v>
      </c>
      <c r="I3" s="10" t="s">
        <v>23</v>
      </c>
      <c r="J3" s="10" t="s">
        <v>22</v>
      </c>
      <c r="K3" s="10" t="s">
        <v>24</v>
      </c>
      <c r="L3" s="10" t="s">
        <v>23</v>
      </c>
      <c r="M3" s="10" t="s">
        <v>22</v>
      </c>
      <c r="N3" s="10" t="s">
        <v>25</v>
      </c>
      <c r="O3" s="10"/>
      <c r="P3" s="10"/>
      <c r="Q3" s="24" t="s">
        <v>26</v>
      </c>
      <c r="R3" s="24" t="s">
        <v>27</v>
      </c>
      <c r="S3" s="25" t="s">
        <v>18</v>
      </c>
      <c r="T3" s="25" t="s">
        <v>26</v>
      </c>
      <c r="U3" s="26" t="s">
        <v>27</v>
      </c>
      <c r="V3" s="25" t="s">
        <v>18</v>
      </c>
      <c r="W3" s="25" t="s">
        <v>26</v>
      </c>
      <c r="X3" s="26" t="s">
        <v>27</v>
      </c>
      <c r="Y3" s="25" t="s">
        <v>18</v>
      </c>
      <c r="Z3" s="25" t="s">
        <v>26</v>
      </c>
      <c r="AA3" s="26" t="s">
        <v>27</v>
      </c>
      <c r="AB3" s="25" t="s">
        <v>18</v>
      </c>
      <c r="AC3" s="25" t="s">
        <v>26</v>
      </c>
      <c r="AD3" s="26" t="s">
        <v>27</v>
      </c>
      <c r="AE3" s="25" t="s">
        <v>18</v>
      </c>
      <c r="AF3" s="25" t="s">
        <v>26</v>
      </c>
      <c r="AG3" s="26" t="s">
        <v>27</v>
      </c>
      <c r="AH3" s="25" t="s">
        <v>18</v>
      </c>
      <c r="AI3" s="25" t="s">
        <v>26</v>
      </c>
      <c r="AJ3" s="26" t="s">
        <v>27</v>
      </c>
      <c r="AK3" s="25" t="s">
        <v>18</v>
      </c>
      <c r="AL3" s="31"/>
      <c r="AM3" s="61"/>
      <c r="AN3" s="61"/>
      <c r="AO3" s="64"/>
    </row>
    <row r="4" ht="25" customHeight="1" spans="1:41">
      <c r="A4" s="14">
        <v>1</v>
      </c>
      <c r="B4" s="18" t="s">
        <v>28</v>
      </c>
      <c r="C4" s="18" t="s">
        <v>29</v>
      </c>
      <c r="D4" s="43" t="s">
        <v>30</v>
      </c>
      <c r="E4" s="18" t="s">
        <v>31</v>
      </c>
      <c r="F4" s="15">
        <v>2010.09</v>
      </c>
      <c r="G4" s="18"/>
      <c r="H4" s="18"/>
      <c r="I4" s="18" t="s">
        <v>32</v>
      </c>
      <c r="J4" s="47" t="s">
        <v>33</v>
      </c>
      <c r="K4" s="48" t="s">
        <v>34</v>
      </c>
      <c r="L4" s="18" t="s">
        <v>35</v>
      </c>
      <c r="M4" s="47" t="s">
        <v>36</v>
      </c>
      <c r="N4" s="47"/>
      <c r="O4" s="47"/>
      <c r="P4" s="18"/>
      <c r="Q4" s="52">
        <v>143</v>
      </c>
      <c r="R4" s="52">
        <v>327</v>
      </c>
      <c r="S4" s="52">
        <v>10.9327217125382</v>
      </c>
      <c r="T4" s="52">
        <v>9</v>
      </c>
      <c r="U4" s="52">
        <v>9</v>
      </c>
      <c r="V4" s="53">
        <v>10</v>
      </c>
      <c r="W4" s="52"/>
      <c r="X4" s="52"/>
      <c r="Y4" s="53">
        <v>0</v>
      </c>
      <c r="Z4" s="52">
        <v>0</v>
      </c>
      <c r="AA4" s="52">
        <v>0</v>
      </c>
      <c r="AB4" s="53">
        <v>0</v>
      </c>
      <c r="AC4" s="52">
        <v>0.6</v>
      </c>
      <c r="AD4" s="52">
        <v>1</v>
      </c>
      <c r="AE4" s="52">
        <v>3</v>
      </c>
      <c r="AF4" s="52">
        <v>8.5</v>
      </c>
      <c r="AG4" s="52">
        <v>8.5</v>
      </c>
      <c r="AH4" s="53">
        <v>15</v>
      </c>
      <c r="AI4" s="52">
        <v>6.4</v>
      </c>
      <c r="AJ4" s="52">
        <v>6.4</v>
      </c>
      <c r="AK4" s="53">
        <v>15</v>
      </c>
      <c r="AL4" s="53">
        <v>53.9327217125382</v>
      </c>
      <c r="AM4" s="53"/>
      <c r="AN4" s="53">
        <v>53.9327217125382</v>
      </c>
      <c r="AO4" s="52">
        <v>1</v>
      </c>
    </row>
    <row r="5" ht="25" customHeight="1" spans="1:41">
      <c r="A5" s="14">
        <v>2</v>
      </c>
      <c r="B5" s="18" t="s">
        <v>37</v>
      </c>
      <c r="C5" s="15" t="s">
        <v>38</v>
      </c>
      <c r="D5" s="15">
        <v>1968.07</v>
      </c>
      <c r="E5" s="15" t="s">
        <v>39</v>
      </c>
      <c r="F5" s="15">
        <v>1994.04</v>
      </c>
      <c r="G5" s="18"/>
      <c r="H5" s="18"/>
      <c r="I5" s="18"/>
      <c r="J5" s="47"/>
      <c r="K5" s="18"/>
      <c r="L5" s="18" t="s">
        <v>35</v>
      </c>
      <c r="M5" s="47" t="s">
        <v>40</v>
      </c>
      <c r="N5" s="47"/>
      <c r="O5" s="47"/>
      <c r="P5" s="18"/>
      <c r="Q5" s="52">
        <v>329</v>
      </c>
      <c r="R5" s="52">
        <v>329</v>
      </c>
      <c r="S5" s="52">
        <v>25</v>
      </c>
      <c r="T5" s="52">
        <v>3</v>
      </c>
      <c r="U5" s="52">
        <v>9</v>
      </c>
      <c r="V5" s="53">
        <v>3.33333333333333</v>
      </c>
      <c r="W5" s="52"/>
      <c r="X5" s="52"/>
      <c r="Y5" s="53">
        <v>0</v>
      </c>
      <c r="Z5" s="52">
        <v>0</v>
      </c>
      <c r="AA5" s="52">
        <v>0</v>
      </c>
      <c r="AB5" s="53">
        <v>0</v>
      </c>
      <c r="AC5" s="52">
        <v>0.6</v>
      </c>
      <c r="AD5" s="52">
        <v>1</v>
      </c>
      <c r="AE5" s="52">
        <v>3</v>
      </c>
      <c r="AF5" s="52">
        <v>0</v>
      </c>
      <c r="AG5" s="52">
        <v>8.5</v>
      </c>
      <c r="AH5" s="53">
        <v>0</v>
      </c>
      <c r="AI5" s="52">
        <v>0</v>
      </c>
      <c r="AJ5" s="52">
        <v>6.4</v>
      </c>
      <c r="AK5" s="53">
        <v>0</v>
      </c>
      <c r="AL5" s="53">
        <v>31.3333333333333</v>
      </c>
      <c r="AM5" s="53"/>
      <c r="AN5" s="53">
        <v>31.3333333333333</v>
      </c>
      <c r="AO5" s="52">
        <v>2</v>
      </c>
    </row>
    <row r="6" ht="25" customHeight="1" spans="1:41">
      <c r="A6" s="14">
        <v>3</v>
      </c>
      <c r="B6" s="18" t="s">
        <v>41</v>
      </c>
      <c r="C6" s="15" t="s">
        <v>38</v>
      </c>
      <c r="D6" s="15">
        <v>1985.05</v>
      </c>
      <c r="E6" s="18" t="s">
        <v>42</v>
      </c>
      <c r="F6" s="18"/>
      <c r="G6" s="18"/>
      <c r="H6" s="18"/>
      <c r="I6" s="18"/>
      <c r="J6" s="47"/>
      <c r="K6" s="18"/>
      <c r="L6" s="18" t="s">
        <v>35</v>
      </c>
      <c r="M6" s="47" t="s">
        <v>40</v>
      </c>
      <c r="N6" s="47"/>
      <c r="O6" s="47"/>
      <c r="P6" s="18"/>
      <c r="Q6" s="52">
        <v>166</v>
      </c>
      <c r="R6" s="52">
        <v>329</v>
      </c>
      <c r="S6" s="52">
        <v>12.6139817629179</v>
      </c>
      <c r="T6" s="52">
        <v>4.5</v>
      </c>
      <c r="U6" s="52">
        <v>9</v>
      </c>
      <c r="V6" s="53">
        <v>5</v>
      </c>
      <c r="W6" s="52"/>
      <c r="X6" s="52"/>
      <c r="Y6" s="53">
        <v>0</v>
      </c>
      <c r="Z6" s="52">
        <v>0</v>
      </c>
      <c r="AA6" s="52">
        <v>0</v>
      </c>
      <c r="AB6" s="53">
        <v>0</v>
      </c>
      <c r="AC6" s="52">
        <v>1</v>
      </c>
      <c r="AD6" s="52">
        <v>1</v>
      </c>
      <c r="AE6" s="52">
        <v>5</v>
      </c>
      <c r="AF6" s="52">
        <v>0</v>
      </c>
      <c r="AG6" s="52">
        <v>8.5</v>
      </c>
      <c r="AH6" s="53">
        <v>0</v>
      </c>
      <c r="AI6" s="52">
        <v>0</v>
      </c>
      <c r="AJ6" s="52">
        <v>6.4</v>
      </c>
      <c r="AK6" s="53">
        <v>0</v>
      </c>
      <c r="AL6" s="53">
        <v>22.6139817629179</v>
      </c>
      <c r="AM6" s="53"/>
      <c r="AN6" s="53">
        <v>22.6139817629179</v>
      </c>
      <c r="AO6" s="52">
        <v>3</v>
      </c>
    </row>
    <row r="7" ht="25" customHeight="1" spans="1:41">
      <c r="A7" s="14">
        <v>4</v>
      </c>
      <c r="B7" s="44" t="s">
        <v>43</v>
      </c>
      <c r="C7" s="15" t="s">
        <v>29</v>
      </c>
      <c r="D7" s="15">
        <v>1985.01</v>
      </c>
      <c r="E7" s="15" t="s">
        <v>44</v>
      </c>
      <c r="F7" s="15">
        <v>2012.12</v>
      </c>
      <c r="G7" s="18"/>
      <c r="H7" s="18"/>
      <c r="I7" s="18" t="s">
        <v>32</v>
      </c>
      <c r="J7" s="47" t="s">
        <v>45</v>
      </c>
      <c r="K7" s="15">
        <v>2013.05</v>
      </c>
      <c r="L7" s="18" t="s">
        <v>32</v>
      </c>
      <c r="M7" s="15" t="s">
        <v>46</v>
      </c>
      <c r="N7" s="47"/>
      <c r="O7" s="47"/>
      <c r="P7" s="27"/>
      <c r="Q7" s="27">
        <v>112</v>
      </c>
      <c r="R7" s="27">
        <v>236</v>
      </c>
      <c r="S7" s="28">
        <v>11.864406779661</v>
      </c>
      <c r="T7" s="54">
        <v>19.5</v>
      </c>
      <c r="U7" s="27">
        <v>19.5</v>
      </c>
      <c r="V7" s="28">
        <v>10</v>
      </c>
      <c r="W7" s="27"/>
      <c r="X7" s="27"/>
      <c r="Y7" s="27">
        <v>13.33</v>
      </c>
      <c r="Z7" s="56">
        <v>2.8</v>
      </c>
      <c r="AA7" s="56">
        <v>29</v>
      </c>
      <c r="AB7" s="57">
        <v>1.44827586206897</v>
      </c>
      <c r="AC7" s="56">
        <v>1</v>
      </c>
      <c r="AD7" s="56">
        <v>1</v>
      </c>
      <c r="AE7" s="56">
        <v>5</v>
      </c>
      <c r="AF7" s="58">
        <v>22.75</v>
      </c>
      <c r="AG7" s="56">
        <v>33.3</v>
      </c>
      <c r="AH7" s="57">
        <v>10.2477477477477</v>
      </c>
      <c r="AI7" s="58">
        <v>11.6</v>
      </c>
      <c r="AJ7" s="56">
        <v>51.2</v>
      </c>
      <c r="AK7" s="57">
        <v>3.3984375</v>
      </c>
      <c r="AL7" s="28">
        <v>55.2888678894777</v>
      </c>
      <c r="AM7" s="62">
        <v>83.7274</v>
      </c>
      <c r="AN7" s="28">
        <v>63.8204275226344</v>
      </c>
      <c r="AO7" s="27">
        <v>1</v>
      </c>
    </row>
    <row r="8" ht="25" customHeight="1" spans="1:41">
      <c r="A8" s="14">
        <v>5</v>
      </c>
      <c r="B8" s="44" t="s">
        <v>47</v>
      </c>
      <c r="C8" s="15" t="s">
        <v>29</v>
      </c>
      <c r="D8" s="15">
        <v>1982.11</v>
      </c>
      <c r="E8" s="15" t="s">
        <v>44</v>
      </c>
      <c r="F8" s="15">
        <v>2013.12</v>
      </c>
      <c r="G8" s="18"/>
      <c r="H8" s="18"/>
      <c r="I8" s="18" t="s">
        <v>32</v>
      </c>
      <c r="J8" s="47" t="s">
        <v>45</v>
      </c>
      <c r="K8" s="15">
        <v>2014.05</v>
      </c>
      <c r="L8" s="18" t="s">
        <v>32</v>
      </c>
      <c r="M8" s="15" t="s">
        <v>46</v>
      </c>
      <c r="N8" s="47"/>
      <c r="O8" s="47"/>
      <c r="P8" s="27"/>
      <c r="Q8" s="27">
        <v>100</v>
      </c>
      <c r="R8" s="27">
        <v>236</v>
      </c>
      <c r="S8" s="28">
        <v>10.5932203389831</v>
      </c>
      <c r="T8" s="54">
        <v>6</v>
      </c>
      <c r="U8" s="27">
        <v>19.5</v>
      </c>
      <c r="V8" s="28">
        <v>3.07692307692308</v>
      </c>
      <c r="W8" s="27"/>
      <c r="X8" s="27"/>
      <c r="Y8" s="27">
        <v>15</v>
      </c>
      <c r="Z8" s="56">
        <v>10.8</v>
      </c>
      <c r="AA8" s="56">
        <v>29</v>
      </c>
      <c r="AB8" s="57">
        <v>5.58620689655172</v>
      </c>
      <c r="AC8" s="56">
        <v>0.6</v>
      </c>
      <c r="AD8" s="56">
        <v>1</v>
      </c>
      <c r="AE8" s="56">
        <v>3</v>
      </c>
      <c r="AF8" s="58">
        <v>24</v>
      </c>
      <c r="AG8" s="56">
        <v>33.3</v>
      </c>
      <c r="AH8" s="57">
        <v>10.8108108108108</v>
      </c>
      <c r="AI8" s="58">
        <v>17.2</v>
      </c>
      <c r="AJ8" s="56">
        <v>51.2</v>
      </c>
      <c r="AK8" s="57">
        <v>5.0390625</v>
      </c>
      <c r="AL8" s="28">
        <v>53.1062236232687</v>
      </c>
      <c r="AM8" s="57">
        <v>84.2593333333333</v>
      </c>
      <c r="AN8" s="28">
        <v>62.452156536288</v>
      </c>
      <c r="AO8" s="27">
        <v>2</v>
      </c>
    </row>
    <row r="9" ht="25" customHeight="1" spans="1:41">
      <c r="A9" s="14">
        <v>6</v>
      </c>
      <c r="B9" s="44" t="s">
        <v>48</v>
      </c>
      <c r="C9" s="15" t="s">
        <v>29</v>
      </c>
      <c r="D9" s="15">
        <v>1978.12</v>
      </c>
      <c r="E9" s="15" t="s">
        <v>44</v>
      </c>
      <c r="F9" s="15">
        <v>2012.12</v>
      </c>
      <c r="G9" s="18"/>
      <c r="H9" s="18"/>
      <c r="I9" s="18" t="s">
        <v>32</v>
      </c>
      <c r="J9" s="47" t="s">
        <v>45</v>
      </c>
      <c r="K9" s="15">
        <v>2013.05</v>
      </c>
      <c r="L9" s="18" t="s">
        <v>32</v>
      </c>
      <c r="M9" s="15" t="s">
        <v>46</v>
      </c>
      <c r="N9" s="47"/>
      <c r="O9" s="47"/>
      <c r="P9" s="27"/>
      <c r="Q9" s="27">
        <v>112</v>
      </c>
      <c r="R9" s="27">
        <v>236</v>
      </c>
      <c r="S9" s="28">
        <v>11.864406779661</v>
      </c>
      <c r="T9" s="54">
        <v>4</v>
      </c>
      <c r="U9" s="27">
        <v>19.5</v>
      </c>
      <c r="V9" s="28">
        <v>2.05128205128205</v>
      </c>
      <c r="W9" s="27"/>
      <c r="X9" s="27"/>
      <c r="Y9" s="27">
        <v>13.39</v>
      </c>
      <c r="Z9" s="56">
        <v>2.8</v>
      </c>
      <c r="AA9" s="56">
        <v>29</v>
      </c>
      <c r="AB9" s="57">
        <v>1.44827586206897</v>
      </c>
      <c r="AC9" s="56">
        <v>0.6</v>
      </c>
      <c r="AD9" s="56">
        <v>1</v>
      </c>
      <c r="AE9" s="56">
        <v>3</v>
      </c>
      <c r="AF9" s="58">
        <v>10</v>
      </c>
      <c r="AG9" s="56">
        <v>33.3</v>
      </c>
      <c r="AH9" s="57">
        <v>4.5045045045045</v>
      </c>
      <c r="AI9" s="58">
        <v>51.2</v>
      </c>
      <c r="AJ9" s="56">
        <v>51.2</v>
      </c>
      <c r="AK9" s="57">
        <v>15</v>
      </c>
      <c r="AL9" s="28">
        <v>51.2584691975165</v>
      </c>
      <c r="AM9" s="62">
        <v>84.1466666666667</v>
      </c>
      <c r="AN9" s="28">
        <v>61.1249284382616</v>
      </c>
      <c r="AO9" s="27">
        <v>3</v>
      </c>
    </row>
    <row r="10" ht="25" customHeight="1" spans="1:41">
      <c r="A10" s="14">
        <v>7</v>
      </c>
      <c r="B10" s="44" t="s">
        <v>49</v>
      </c>
      <c r="C10" s="15" t="s">
        <v>29</v>
      </c>
      <c r="D10" s="15">
        <v>1977.07</v>
      </c>
      <c r="E10" s="15" t="s">
        <v>44</v>
      </c>
      <c r="F10" s="15">
        <v>2008.11</v>
      </c>
      <c r="G10" s="18"/>
      <c r="H10" s="18"/>
      <c r="I10" s="18" t="s">
        <v>32</v>
      </c>
      <c r="J10" s="47" t="s">
        <v>45</v>
      </c>
      <c r="K10" s="15">
        <v>2009.01</v>
      </c>
      <c r="L10" s="18" t="s">
        <v>32</v>
      </c>
      <c r="M10" s="15" t="s">
        <v>46</v>
      </c>
      <c r="N10" s="47"/>
      <c r="O10" s="47"/>
      <c r="P10" s="27"/>
      <c r="Q10" s="27">
        <v>164</v>
      </c>
      <c r="R10" s="27">
        <v>236</v>
      </c>
      <c r="S10" s="28">
        <v>17.3728813559322</v>
      </c>
      <c r="T10" s="54">
        <v>3</v>
      </c>
      <c r="U10" s="27">
        <v>19.5</v>
      </c>
      <c r="V10" s="28">
        <v>1.53846153846154</v>
      </c>
      <c r="W10" s="27"/>
      <c r="X10" s="27"/>
      <c r="Y10" s="27">
        <v>12.19</v>
      </c>
      <c r="Z10" s="56">
        <v>7.3</v>
      </c>
      <c r="AA10" s="56">
        <v>29</v>
      </c>
      <c r="AB10" s="57">
        <v>3.77586206896552</v>
      </c>
      <c r="AC10" s="56">
        <v>0.8</v>
      </c>
      <c r="AD10" s="56">
        <v>1</v>
      </c>
      <c r="AE10" s="56">
        <v>4</v>
      </c>
      <c r="AF10" s="58">
        <v>10.25</v>
      </c>
      <c r="AG10" s="56">
        <v>33.3</v>
      </c>
      <c r="AH10" s="57">
        <v>4.61711711711712</v>
      </c>
      <c r="AI10" s="58">
        <v>15.7</v>
      </c>
      <c r="AJ10" s="56">
        <v>51.2</v>
      </c>
      <c r="AK10" s="57">
        <v>4.599609375</v>
      </c>
      <c r="AL10" s="28">
        <v>48.0939314554764</v>
      </c>
      <c r="AM10" s="57">
        <v>83.14</v>
      </c>
      <c r="AN10" s="28">
        <v>58.6077520188335</v>
      </c>
      <c r="AO10" s="27">
        <v>4</v>
      </c>
    </row>
    <row r="11" ht="25" customHeight="1" spans="1:41">
      <c r="A11" s="14">
        <v>8</v>
      </c>
      <c r="B11" s="44" t="s">
        <v>50</v>
      </c>
      <c r="C11" s="15" t="s">
        <v>29</v>
      </c>
      <c r="D11" s="15">
        <v>1977.11</v>
      </c>
      <c r="E11" s="15" t="s">
        <v>44</v>
      </c>
      <c r="F11" s="15">
        <v>2010.12</v>
      </c>
      <c r="G11" s="18"/>
      <c r="H11" s="18"/>
      <c r="I11" s="18" t="s">
        <v>32</v>
      </c>
      <c r="J11" s="47" t="s">
        <v>45</v>
      </c>
      <c r="K11" s="15">
        <v>2011.04</v>
      </c>
      <c r="L11" s="18" t="s">
        <v>32</v>
      </c>
      <c r="M11" s="15" t="s">
        <v>46</v>
      </c>
      <c r="N11" s="47"/>
      <c r="O11" s="47"/>
      <c r="P11" s="27"/>
      <c r="Q11" s="27">
        <v>137</v>
      </c>
      <c r="R11" s="27">
        <v>236</v>
      </c>
      <c r="S11" s="28">
        <v>14.5127118644068</v>
      </c>
      <c r="T11" s="54">
        <v>4.5</v>
      </c>
      <c r="U11" s="27">
        <v>19.5</v>
      </c>
      <c r="V11" s="28">
        <v>2.30769230769231</v>
      </c>
      <c r="W11" s="27"/>
      <c r="X11" s="27"/>
      <c r="Y11" s="27">
        <v>9.41</v>
      </c>
      <c r="Z11" s="56">
        <v>2.4</v>
      </c>
      <c r="AA11" s="56">
        <v>29</v>
      </c>
      <c r="AB11" s="57">
        <v>1.24137931034483</v>
      </c>
      <c r="AC11" s="56">
        <v>0.6</v>
      </c>
      <c r="AD11" s="56">
        <v>1</v>
      </c>
      <c r="AE11" s="56">
        <v>3</v>
      </c>
      <c r="AF11" s="58">
        <v>33.3</v>
      </c>
      <c r="AG11" s="56">
        <v>33.3</v>
      </c>
      <c r="AH11" s="57">
        <v>15</v>
      </c>
      <c r="AI11" s="58">
        <v>0.2</v>
      </c>
      <c r="AJ11" s="56">
        <v>51.2</v>
      </c>
      <c r="AK11" s="57">
        <v>0.05859375</v>
      </c>
      <c r="AL11" s="28">
        <v>45.5303772324439</v>
      </c>
      <c r="AM11" s="57">
        <v>87.2066666666667</v>
      </c>
      <c r="AN11" s="28">
        <v>58.0332640627107</v>
      </c>
      <c r="AO11" s="27">
        <v>5</v>
      </c>
    </row>
    <row r="12" ht="25" customHeight="1" spans="1:41">
      <c r="A12" s="14">
        <v>9</v>
      </c>
      <c r="B12" s="44" t="s">
        <v>51</v>
      </c>
      <c r="C12" s="15" t="s">
        <v>29</v>
      </c>
      <c r="D12" s="15">
        <v>1980.09</v>
      </c>
      <c r="E12" s="15" t="s">
        <v>44</v>
      </c>
      <c r="F12" s="15">
        <v>2013.12</v>
      </c>
      <c r="G12" s="18"/>
      <c r="H12" s="18"/>
      <c r="I12" s="18" t="s">
        <v>32</v>
      </c>
      <c r="J12" s="15" t="s">
        <v>45</v>
      </c>
      <c r="K12" s="15">
        <v>2014.05</v>
      </c>
      <c r="L12" s="18" t="s">
        <v>32</v>
      </c>
      <c r="M12" s="15" t="s">
        <v>46</v>
      </c>
      <c r="N12" s="15"/>
      <c r="O12" s="15"/>
      <c r="P12" s="27"/>
      <c r="Q12" s="27">
        <v>100</v>
      </c>
      <c r="R12" s="27">
        <v>236</v>
      </c>
      <c r="S12" s="28">
        <v>10.5932203389831</v>
      </c>
      <c r="T12" s="54">
        <v>5</v>
      </c>
      <c r="U12" s="27">
        <v>19.5</v>
      </c>
      <c r="V12" s="28">
        <v>2.56410256410256</v>
      </c>
      <c r="W12" s="27"/>
      <c r="X12" s="27"/>
      <c r="Y12" s="27">
        <v>13.47</v>
      </c>
      <c r="Z12" s="56">
        <v>29</v>
      </c>
      <c r="AA12" s="56">
        <v>29</v>
      </c>
      <c r="AB12" s="57">
        <v>15</v>
      </c>
      <c r="AC12" s="56">
        <v>1</v>
      </c>
      <c r="AD12" s="56">
        <v>1</v>
      </c>
      <c r="AE12" s="56">
        <v>5</v>
      </c>
      <c r="AF12" s="58">
        <v>4.5</v>
      </c>
      <c r="AG12" s="56">
        <v>33.3</v>
      </c>
      <c r="AH12" s="57">
        <v>2.02702702702703</v>
      </c>
      <c r="AI12" s="58">
        <v>8</v>
      </c>
      <c r="AJ12" s="56">
        <v>51.2</v>
      </c>
      <c r="AK12" s="57">
        <v>2.34375</v>
      </c>
      <c r="AL12" s="28">
        <v>50.9980999301126</v>
      </c>
      <c r="AM12" s="57">
        <v>73.594</v>
      </c>
      <c r="AN12" s="28">
        <v>57.7768699510788</v>
      </c>
      <c r="AO12" s="27">
        <v>6</v>
      </c>
    </row>
    <row r="13" s="35" customFormat="1" ht="25" customHeight="1" spans="1:41">
      <c r="A13" s="14">
        <v>10</v>
      </c>
      <c r="B13" s="44" t="s">
        <v>52</v>
      </c>
      <c r="C13" s="15" t="s">
        <v>29</v>
      </c>
      <c r="D13" s="15">
        <v>1980.02</v>
      </c>
      <c r="E13" s="15" t="s">
        <v>44</v>
      </c>
      <c r="F13" s="15">
        <v>2007.11</v>
      </c>
      <c r="G13" s="18"/>
      <c r="H13" s="18"/>
      <c r="I13" s="18" t="s">
        <v>32</v>
      </c>
      <c r="J13" s="47" t="s">
        <v>45</v>
      </c>
      <c r="K13" s="15">
        <v>2008.01</v>
      </c>
      <c r="L13" s="18" t="s">
        <v>32</v>
      </c>
      <c r="M13" s="15" t="s">
        <v>46</v>
      </c>
      <c r="N13" s="47"/>
      <c r="O13" s="47"/>
      <c r="P13" s="27"/>
      <c r="Q13" s="27">
        <v>176</v>
      </c>
      <c r="R13" s="27">
        <v>236</v>
      </c>
      <c r="S13" s="28">
        <v>18.6440677966102</v>
      </c>
      <c r="T13" s="54">
        <v>3</v>
      </c>
      <c r="U13" s="27">
        <v>19.5</v>
      </c>
      <c r="V13" s="28">
        <v>1.53846153846154</v>
      </c>
      <c r="W13" s="27"/>
      <c r="X13" s="27"/>
      <c r="Y13" s="27">
        <v>10.39</v>
      </c>
      <c r="Z13" s="56">
        <v>4</v>
      </c>
      <c r="AA13" s="56">
        <v>29</v>
      </c>
      <c r="AB13" s="57">
        <v>2.06896551724138</v>
      </c>
      <c r="AC13" s="56">
        <v>0.6</v>
      </c>
      <c r="AD13" s="56">
        <v>1</v>
      </c>
      <c r="AE13" s="56">
        <v>3</v>
      </c>
      <c r="AF13" s="58">
        <v>8</v>
      </c>
      <c r="AG13" s="56">
        <v>33.3</v>
      </c>
      <c r="AH13" s="57">
        <v>3.6036036036036</v>
      </c>
      <c r="AI13" s="58">
        <v>15.5</v>
      </c>
      <c r="AJ13" s="56">
        <v>51.2</v>
      </c>
      <c r="AK13" s="57">
        <v>4.541015625</v>
      </c>
      <c r="AL13" s="28">
        <v>43.7861140809167</v>
      </c>
      <c r="AM13" s="57">
        <v>88.46</v>
      </c>
      <c r="AN13" s="28">
        <v>57.1882798566417</v>
      </c>
      <c r="AO13" s="27">
        <v>7</v>
      </c>
    </row>
    <row r="14" s="35" customFormat="1" ht="25" customHeight="1" spans="1:41">
      <c r="A14" s="14">
        <v>11</v>
      </c>
      <c r="B14" s="44" t="s">
        <v>53</v>
      </c>
      <c r="C14" s="15" t="s">
        <v>29</v>
      </c>
      <c r="D14" s="15">
        <v>1980.11</v>
      </c>
      <c r="E14" s="15" t="s">
        <v>44</v>
      </c>
      <c r="F14" s="15">
        <v>2010.12</v>
      </c>
      <c r="G14" s="18"/>
      <c r="H14" s="18"/>
      <c r="I14" s="18" t="s">
        <v>32</v>
      </c>
      <c r="J14" s="47" t="s">
        <v>45</v>
      </c>
      <c r="K14" s="15">
        <v>2011.04</v>
      </c>
      <c r="L14" s="18" t="s">
        <v>32</v>
      </c>
      <c r="M14" s="15" t="s">
        <v>46</v>
      </c>
      <c r="N14" s="47"/>
      <c r="O14" s="47"/>
      <c r="P14" s="27"/>
      <c r="Q14" s="27">
        <v>137</v>
      </c>
      <c r="R14" s="27">
        <v>236</v>
      </c>
      <c r="S14" s="28">
        <v>14.5127118644068</v>
      </c>
      <c r="T14" s="54">
        <v>6</v>
      </c>
      <c r="U14" s="27">
        <v>19.5</v>
      </c>
      <c r="V14" s="28">
        <v>3.07692307692308</v>
      </c>
      <c r="W14" s="27"/>
      <c r="X14" s="27"/>
      <c r="Y14" s="27">
        <v>10.35</v>
      </c>
      <c r="Z14" s="56">
        <v>12.5</v>
      </c>
      <c r="AA14" s="56">
        <v>29</v>
      </c>
      <c r="AB14" s="57">
        <v>6.46551724137931</v>
      </c>
      <c r="AC14" s="56">
        <v>0.8</v>
      </c>
      <c r="AD14" s="56">
        <v>1</v>
      </c>
      <c r="AE14" s="56">
        <v>4</v>
      </c>
      <c r="AF14" s="58">
        <v>7.85</v>
      </c>
      <c r="AG14" s="56">
        <v>33.3</v>
      </c>
      <c r="AH14" s="57">
        <v>3.53603603603604</v>
      </c>
      <c r="AI14" s="58">
        <v>7.15</v>
      </c>
      <c r="AJ14" s="56">
        <v>51.2</v>
      </c>
      <c r="AK14" s="57">
        <v>2.0947265625</v>
      </c>
      <c r="AL14" s="28">
        <v>44.0359147812452</v>
      </c>
      <c r="AM14" s="57">
        <v>82.5266666666667</v>
      </c>
      <c r="AN14" s="28">
        <v>55.5831403468717</v>
      </c>
      <c r="AO14" s="27">
        <v>8</v>
      </c>
    </row>
    <row r="15" ht="25" customHeight="1" spans="1:41">
      <c r="A15" s="14">
        <v>12</v>
      </c>
      <c r="B15" s="44" t="s">
        <v>54</v>
      </c>
      <c r="C15" s="15" t="s">
        <v>29</v>
      </c>
      <c r="D15" s="15">
        <v>1980.05</v>
      </c>
      <c r="E15" s="15" t="s">
        <v>44</v>
      </c>
      <c r="F15" s="15">
        <v>2010.12</v>
      </c>
      <c r="G15" s="18"/>
      <c r="H15" s="18"/>
      <c r="I15" s="18" t="s">
        <v>32</v>
      </c>
      <c r="J15" s="47" t="s">
        <v>45</v>
      </c>
      <c r="K15" s="15">
        <v>2011.04</v>
      </c>
      <c r="L15" s="18" t="s">
        <v>32</v>
      </c>
      <c r="M15" s="15" t="s">
        <v>46</v>
      </c>
      <c r="N15" s="47"/>
      <c r="O15" s="47"/>
      <c r="P15" s="27"/>
      <c r="Q15" s="27">
        <v>137</v>
      </c>
      <c r="R15" s="27">
        <v>236</v>
      </c>
      <c r="S15" s="28">
        <v>14.5127118644068</v>
      </c>
      <c r="T15" s="54">
        <v>5.5</v>
      </c>
      <c r="U15" s="27">
        <v>19.5</v>
      </c>
      <c r="V15" s="28">
        <v>2.82051282051282</v>
      </c>
      <c r="W15" s="27"/>
      <c r="X15" s="27"/>
      <c r="Y15" s="27">
        <v>13.4</v>
      </c>
      <c r="Z15" s="56">
        <v>8.6</v>
      </c>
      <c r="AA15" s="56">
        <v>29</v>
      </c>
      <c r="AB15" s="57">
        <v>4.44827586206897</v>
      </c>
      <c r="AC15" s="56">
        <v>0.6</v>
      </c>
      <c r="AD15" s="56">
        <v>1</v>
      </c>
      <c r="AE15" s="56">
        <v>3</v>
      </c>
      <c r="AF15" s="58">
        <v>1.5</v>
      </c>
      <c r="AG15" s="56">
        <v>33.3</v>
      </c>
      <c r="AH15" s="57">
        <v>0.675675675675676</v>
      </c>
      <c r="AI15" s="58">
        <v>11.9</v>
      </c>
      <c r="AJ15" s="56">
        <v>51.2</v>
      </c>
      <c r="AK15" s="57">
        <v>3.486328125</v>
      </c>
      <c r="AL15" s="28">
        <v>42.3435043476642</v>
      </c>
      <c r="AM15" s="57">
        <v>85.266</v>
      </c>
      <c r="AN15" s="28">
        <v>55.220253043365</v>
      </c>
      <c r="AO15" s="27">
        <v>9</v>
      </c>
    </row>
    <row r="16" ht="25" customHeight="1" spans="1:41">
      <c r="A16" s="14">
        <v>13</v>
      </c>
      <c r="B16" s="44" t="s">
        <v>55</v>
      </c>
      <c r="C16" s="15" t="s">
        <v>29</v>
      </c>
      <c r="D16" s="45">
        <v>1982.1</v>
      </c>
      <c r="E16" s="15" t="s">
        <v>44</v>
      </c>
      <c r="F16" s="15">
        <v>2013.12</v>
      </c>
      <c r="G16" s="18"/>
      <c r="H16" s="18"/>
      <c r="I16" s="18" t="s">
        <v>32</v>
      </c>
      <c r="J16" s="47" t="s">
        <v>45</v>
      </c>
      <c r="K16" s="15">
        <v>2014.05</v>
      </c>
      <c r="L16" s="18" t="s">
        <v>32</v>
      </c>
      <c r="M16" s="15" t="s">
        <v>46</v>
      </c>
      <c r="N16" s="47"/>
      <c r="O16" s="47"/>
      <c r="P16" s="27"/>
      <c r="Q16" s="27">
        <v>100</v>
      </c>
      <c r="R16" s="27">
        <v>236</v>
      </c>
      <c r="S16" s="28">
        <v>10.5932203389831</v>
      </c>
      <c r="T16" s="54">
        <v>4</v>
      </c>
      <c r="U16" s="27">
        <v>19.5</v>
      </c>
      <c r="V16" s="28">
        <v>2.05128205128205</v>
      </c>
      <c r="W16" s="27"/>
      <c r="X16" s="27"/>
      <c r="Y16" s="27">
        <v>10.93</v>
      </c>
      <c r="Z16" s="56">
        <v>11.5</v>
      </c>
      <c r="AA16" s="56">
        <v>29</v>
      </c>
      <c r="AB16" s="57">
        <v>5.94827586206897</v>
      </c>
      <c r="AC16" s="56">
        <v>0.6</v>
      </c>
      <c r="AD16" s="56">
        <v>1</v>
      </c>
      <c r="AE16" s="56">
        <v>3</v>
      </c>
      <c r="AF16" s="58">
        <v>13.5</v>
      </c>
      <c r="AG16" s="56">
        <v>33.3</v>
      </c>
      <c r="AH16" s="57">
        <v>6.08108108108108</v>
      </c>
      <c r="AI16" s="58">
        <v>13.25</v>
      </c>
      <c r="AJ16" s="56">
        <v>51.2</v>
      </c>
      <c r="AK16" s="57">
        <v>3.8818359375</v>
      </c>
      <c r="AL16" s="28">
        <v>42.4856952709152</v>
      </c>
      <c r="AM16" s="57">
        <v>84.08</v>
      </c>
      <c r="AN16" s="28">
        <v>54.9639866896406</v>
      </c>
      <c r="AO16" s="27">
        <v>10</v>
      </c>
    </row>
    <row r="17" ht="25" customHeight="1" spans="1:41">
      <c r="A17" s="14">
        <v>14</v>
      </c>
      <c r="B17" s="44" t="s">
        <v>56</v>
      </c>
      <c r="C17" s="15" t="s">
        <v>38</v>
      </c>
      <c r="D17" s="15">
        <v>1980.06</v>
      </c>
      <c r="E17" s="15" t="s">
        <v>44</v>
      </c>
      <c r="F17" s="15">
        <v>2013.12</v>
      </c>
      <c r="G17" s="18"/>
      <c r="H17" s="18"/>
      <c r="I17" s="18" t="s">
        <v>32</v>
      </c>
      <c r="J17" s="47" t="s">
        <v>45</v>
      </c>
      <c r="K17" s="15">
        <v>2014.05</v>
      </c>
      <c r="L17" s="18" t="s">
        <v>32</v>
      </c>
      <c r="M17" s="15" t="s">
        <v>46</v>
      </c>
      <c r="N17" s="47"/>
      <c r="O17" s="47"/>
      <c r="P17" s="27"/>
      <c r="Q17" s="27">
        <v>100</v>
      </c>
      <c r="R17" s="27">
        <v>236</v>
      </c>
      <c r="S17" s="28">
        <v>10.5932203389831</v>
      </c>
      <c r="T17" s="54">
        <v>10.5</v>
      </c>
      <c r="U17" s="27">
        <v>19.5</v>
      </c>
      <c r="V17" s="28">
        <v>5.38461538461538</v>
      </c>
      <c r="W17" s="27"/>
      <c r="X17" s="27"/>
      <c r="Y17" s="27">
        <v>15</v>
      </c>
      <c r="Z17" s="56">
        <v>0</v>
      </c>
      <c r="AA17" s="56">
        <v>29</v>
      </c>
      <c r="AB17" s="57">
        <v>0</v>
      </c>
      <c r="AC17" s="56">
        <v>1</v>
      </c>
      <c r="AD17" s="56">
        <v>1</v>
      </c>
      <c r="AE17" s="56">
        <v>5</v>
      </c>
      <c r="AF17" s="58">
        <v>9.75</v>
      </c>
      <c r="AG17" s="56">
        <v>33.3</v>
      </c>
      <c r="AH17" s="57">
        <v>4.39189189189189</v>
      </c>
      <c r="AI17" s="58">
        <v>7.6</v>
      </c>
      <c r="AJ17" s="56">
        <v>51.2</v>
      </c>
      <c r="AK17" s="57">
        <v>2.2265625</v>
      </c>
      <c r="AL17" s="28">
        <v>42.5962901154903</v>
      </c>
      <c r="AM17" s="57">
        <v>82.54</v>
      </c>
      <c r="AN17" s="28">
        <v>54.5794030808432</v>
      </c>
      <c r="AO17" s="27">
        <v>11</v>
      </c>
    </row>
    <row r="18" ht="25" customHeight="1" spans="1:41">
      <c r="A18" s="14">
        <v>15</v>
      </c>
      <c r="B18" s="27" t="s">
        <v>57</v>
      </c>
      <c r="C18" s="15" t="s">
        <v>29</v>
      </c>
      <c r="D18" s="15">
        <v>1984.01</v>
      </c>
      <c r="E18" s="15" t="s">
        <v>44</v>
      </c>
      <c r="F18" s="15">
        <v>2021.03</v>
      </c>
      <c r="G18" s="18"/>
      <c r="H18" s="18"/>
      <c r="I18" s="18" t="s">
        <v>32</v>
      </c>
      <c r="J18" s="47" t="s">
        <v>33</v>
      </c>
      <c r="K18" s="18">
        <v>2009.12</v>
      </c>
      <c r="L18" s="18" t="s">
        <v>32</v>
      </c>
      <c r="M18" s="47" t="s">
        <v>45</v>
      </c>
      <c r="N18" s="18"/>
      <c r="O18" s="18"/>
      <c r="P18" s="27"/>
      <c r="Q18" s="27">
        <v>153</v>
      </c>
      <c r="R18" s="27">
        <v>236</v>
      </c>
      <c r="S18" s="28">
        <v>16.2076271186441</v>
      </c>
      <c r="T18" s="54">
        <v>5</v>
      </c>
      <c r="U18" s="27">
        <v>19.5</v>
      </c>
      <c r="V18" s="28">
        <v>2.56410256410256</v>
      </c>
      <c r="W18" s="27"/>
      <c r="X18" s="27"/>
      <c r="Y18" s="27">
        <v>15</v>
      </c>
      <c r="Z18" s="56">
        <v>0</v>
      </c>
      <c r="AA18" s="56">
        <v>29</v>
      </c>
      <c r="AB18" s="57">
        <v>0</v>
      </c>
      <c r="AC18" s="56">
        <v>1</v>
      </c>
      <c r="AD18" s="56">
        <v>1</v>
      </c>
      <c r="AE18" s="56">
        <v>5</v>
      </c>
      <c r="AF18" s="58">
        <v>10.5</v>
      </c>
      <c r="AG18" s="56">
        <v>33.3</v>
      </c>
      <c r="AH18" s="57">
        <v>4.72972972972973</v>
      </c>
      <c r="AI18" s="58">
        <v>5</v>
      </c>
      <c r="AJ18" s="56">
        <v>51.2</v>
      </c>
      <c r="AK18" s="57">
        <v>1.46484375</v>
      </c>
      <c r="AL18" s="28">
        <v>44.9663031624764</v>
      </c>
      <c r="AM18" s="57">
        <v>76.3394</v>
      </c>
      <c r="AN18" s="28">
        <v>54.3782322137335</v>
      </c>
      <c r="AO18" s="27">
        <v>12</v>
      </c>
    </row>
    <row r="19" ht="25" customHeight="1" spans="1:41">
      <c r="A19" s="14">
        <v>16</v>
      </c>
      <c r="B19" s="44" t="s">
        <v>58</v>
      </c>
      <c r="C19" s="15" t="s">
        <v>38</v>
      </c>
      <c r="D19" s="15">
        <v>1977.12</v>
      </c>
      <c r="E19" s="15" t="s">
        <v>44</v>
      </c>
      <c r="F19" s="15">
        <v>2008.11</v>
      </c>
      <c r="G19" s="18"/>
      <c r="H19" s="18"/>
      <c r="I19" s="18" t="s">
        <v>32</v>
      </c>
      <c r="J19" s="47" t="s">
        <v>45</v>
      </c>
      <c r="K19" s="15">
        <v>2009.01</v>
      </c>
      <c r="L19" s="18" t="s">
        <v>32</v>
      </c>
      <c r="M19" s="18" t="s">
        <v>46</v>
      </c>
      <c r="N19" s="47"/>
      <c r="O19" s="47"/>
      <c r="P19" s="27"/>
      <c r="Q19" s="27">
        <v>164</v>
      </c>
      <c r="R19" s="27">
        <v>236</v>
      </c>
      <c r="S19" s="28">
        <v>17.3728813559322</v>
      </c>
      <c r="T19" s="54">
        <v>9</v>
      </c>
      <c r="U19" s="27">
        <v>19.5</v>
      </c>
      <c r="V19" s="28">
        <v>4.61538461538462</v>
      </c>
      <c r="W19" s="27"/>
      <c r="X19" s="27"/>
      <c r="Y19" s="27">
        <v>15</v>
      </c>
      <c r="Z19" s="56">
        <v>0.5</v>
      </c>
      <c r="AA19" s="56">
        <v>29</v>
      </c>
      <c r="AB19" s="57">
        <v>0.258620689655172</v>
      </c>
      <c r="AC19" s="56">
        <v>0.8</v>
      </c>
      <c r="AD19" s="56">
        <v>1</v>
      </c>
      <c r="AE19" s="56">
        <v>4</v>
      </c>
      <c r="AF19" s="58">
        <v>0.01</v>
      </c>
      <c r="AG19" s="56">
        <v>33.3</v>
      </c>
      <c r="AH19" s="57">
        <v>0.00450450450450451</v>
      </c>
      <c r="AI19" s="58">
        <v>9.75</v>
      </c>
      <c r="AJ19" s="56">
        <v>51.2</v>
      </c>
      <c r="AK19" s="57">
        <v>2.8564453125</v>
      </c>
      <c r="AL19" s="28">
        <v>44.1078364779765</v>
      </c>
      <c r="AM19" s="57">
        <v>75.6608</v>
      </c>
      <c r="AN19" s="28">
        <v>53.5737255345835</v>
      </c>
      <c r="AO19" s="27">
        <v>13</v>
      </c>
    </row>
    <row r="20" ht="25" customHeight="1" spans="1:41">
      <c r="A20" s="14">
        <v>17</v>
      </c>
      <c r="B20" s="44" t="s">
        <v>59</v>
      </c>
      <c r="C20" s="15" t="s">
        <v>38</v>
      </c>
      <c r="D20" s="15">
        <v>1982.07</v>
      </c>
      <c r="E20" s="15" t="s">
        <v>44</v>
      </c>
      <c r="F20" s="15">
        <v>2012.12</v>
      </c>
      <c r="G20" s="18"/>
      <c r="H20" s="18"/>
      <c r="I20" s="18" t="s">
        <v>32</v>
      </c>
      <c r="J20" s="47" t="s">
        <v>45</v>
      </c>
      <c r="K20" s="15">
        <v>2013.05</v>
      </c>
      <c r="L20" s="18" t="s">
        <v>32</v>
      </c>
      <c r="M20" s="15" t="s">
        <v>46</v>
      </c>
      <c r="N20" s="47"/>
      <c r="O20" s="47"/>
      <c r="P20" s="27"/>
      <c r="Q20" s="27">
        <v>112</v>
      </c>
      <c r="R20" s="27">
        <v>236</v>
      </c>
      <c r="S20" s="28">
        <v>11.864406779661</v>
      </c>
      <c r="T20" s="54">
        <v>3</v>
      </c>
      <c r="U20" s="27">
        <v>19.5</v>
      </c>
      <c r="V20" s="28">
        <v>1.53846153846154</v>
      </c>
      <c r="W20" s="27"/>
      <c r="X20" s="27"/>
      <c r="Y20" s="27">
        <v>14.44</v>
      </c>
      <c r="Z20" s="56">
        <v>16.5</v>
      </c>
      <c r="AA20" s="56">
        <v>29</v>
      </c>
      <c r="AB20" s="57">
        <v>8.53448275862069</v>
      </c>
      <c r="AC20" s="56">
        <v>0.8</v>
      </c>
      <c r="AD20" s="56">
        <v>1</v>
      </c>
      <c r="AE20" s="56">
        <v>4</v>
      </c>
      <c r="AF20" s="58">
        <v>0</v>
      </c>
      <c r="AG20" s="56">
        <v>33.3</v>
      </c>
      <c r="AH20" s="57">
        <v>0</v>
      </c>
      <c r="AI20" s="58">
        <v>0.6</v>
      </c>
      <c r="AJ20" s="56">
        <v>51.2</v>
      </c>
      <c r="AK20" s="57">
        <v>0.17578125</v>
      </c>
      <c r="AL20" s="28">
        <v>40.5531323267432</v>
      </c>
      <c r="AM20" s="57">
        <v>83.6133333333333</v>
      </c>
      <c r="AN20" s="28">
        <v>53.4711926287203</v>
      </c>
      <c r="AO20" s="27">
        <v>14</v>
      </c>
    </row>
    <row r="21" ht="25" customHeight="1" spans="1:41">
      <c r="A21" s="14">
        <v>18</v>
      </c>
      <c r="B21" s="44" t="s">
        <v>60</v>
      </c>
      <c r="C21" s="15" t="s">
        <v>38</v>
      </c>
      <c r="D21" s="15">
        <v>1982.11</v>
      </c>
      <c r="E21" s="15" t="s">
        <v>44</v>
      </c>
      <c r="F21" s="15">
        <v>2013.12</v>
      </c>
      <c r="G21" s="18"/>
      <c r="H21" s="18"/>
      <c r="I21" s="18" t="s">
        <v>32</v>
      </c>
      <c r="J21" s="47" t="s">
        <v>45</v>
      </c>
      <c r="K21" s="15">
        <v>2014.05</v>
      </c>
      <c r="L21" s="18" t="s">
        <v>32</v>
      </c>
      <c r="M21" s="47" t="s">
        <v>40</v>
      </c>
      <c r="N21" s="47"/>
      <c r="O21" s="47" t="s">
        <v>61</v>
      </c>
      <c r="P21" s="27"/>
      <c r="Q21" s="27">
        <v>100</v>
      </c>
      <c r="R21" s="27">
        <v>236</v>
      </c>
      <c r="S21" s="28">
        <v>10.5932203389831</v>
      </c>
      <c r="T21" s="54">
        <v>15</v>
      </c>
      <c r="U21" s="27">
        <v>19.5</v>
      </c>
      <c r="V21" s="28">
        <v>7.69230769230769</v>
      </c>
      <c r="W21" s="27"/>
      <c r="X21" s="27"/>
      <c r="Y21" s="27">
        <v>15</v>
      </c>
      <c r="Z21" s="56">
        <v>0</v>
      </c>
      <c r="AA21" s="56">
        <v>29</v>
      </c>
      <c r="AB21" s="57">
        <v>0</v>
      </c>
      <c r="AC21" s="56">
        <v>1</v>
      </c>
      <c r="AD21" s="56">
        <v>1</v>
      </c>
      <c r="AE21" s="56">
        <v>5</v>
      </c>
      <c r="AF21" s="58">
        <v>4.5</v>
      </c>
      <c r="AG21" s="56">
        <v>33.3</v>
      </c>
      <c r="AH21" s="57">
        <v>2.02702702702703</v>
      </c>
      <c r="AI21" s="58">
        <v>5.45</v>
      </c>
      <c r="AJ21" s="56">
        <v>51.2</v>
      </c>
      <c r="AK21" s="57">
        <v>1.5966796875</v>
      </c>
      <c r="AL21" s="28">
        <v>41.9092347458178</v>
      </c>
      <c r="AM21" s="57">
        <v>79.2006666666667</v>
      </c>
      <c r="AN21" s="28">
        <v>53.0966643220724</v>
      </c>
      <c r="AO21" s="27">
        <v>15</v>
      </c>
    </row>
    <row r="22" ht="25" customHeight="1" spans="1:41">
      <c r="A22" s="14">
        <v>19</v>
      </c>
      <c r="B22" s="44" t="s">
        <v>62</v>
      </c>
      <c r="C22" s="15" t="s">
        <v>29</v>
      </c>
      <c r="D22" s="15">
        <v>1968.09</v>
      </c>
      <c r="E22" s="15" t="s">
        <v>44</v>
      </c>
      <c r="F22" s="15">
        <v>2006.11</v>
      </c>
      <c r="G22" s="18"/>
      <c r="H22" s="18"/>
      <c r="I22" s="18" t="s">
        <v>32</v>
      </c>
      <c r="J22" s="47" t="s">
        <v>45</v>
      </c>
      <c r="K22" s="15">
        <v>2007.01</v>
      </c>
      <c r="L22" s="18" t="s">
        <v>32</v>
      </c>
      <c r="M22" s="15" t="s">
        <v>46</v>
      </c>
      <c r="N22" s="47"/>
      <c r="O22" s="47"/>
      <c r="P22" s="27"/>
      <c r="Q22" s="27">
        <v>188</v>
      </c>
      <c r="R22" s="27">
        <v>236</v>
      </c>
      <c r="S22" s="28">
        <v>19.9152542372881</v>
      </c>
      <c r="T22" s="54">
        <v>4</v>
      </c>
      <c r="U22" s="27">
        <v>19.5</v>
      </c>
      <c r="V22" s="28">
        <v>2.05128205128205</v>
      </c>
      <c r="W22" s="27"/>
      <c r="X22" s="27"/>
      <c r="Y22" s="27">
        <v>12.43</v>
      </c>
      <c r="Z22" s="56">
        <v>0.8</v>
      </c>
      <c r="AA22" s="56">
        <v>29</v>
      </c>
      <c r="AB22" s="57">
        <v>0.413793103448276</v>
      </c>
      <c r="AC22" s="56">
        <v>1</v>
      </c>
      <c r="AD22" s="56">
        <v>1</v>
      </c>
      <c r="AE22" s="56">
        <v>5</v>
      </c>
      <c r="AF22" s="58">
        <v>0</v>
      </c>
      <c r="AG22" s="56">
        <v>33.3</v>
      </c>
      <c r="AH22" s="57">
        <v>0</v>
      </c>
      <c r="AI22" s="58">
        <v>0</v>
      </c>
      <c r="AJ22" s="56">
        <v>51.2</v>
      </c>
      <c r="AK22" s="57">
        <v>0</v>
      </c>
      <c r="AL22" s="28">
        <v>39.8103293920185</v>
      </c>
      <c r="AM22" s="57">
        <v>82.7866666666667</v>
      </c>
      <c r="AN22" s="28">
        <v>52.7032305744129</v>
      </c>
      <c r="AO22" s="27">
        <v>16</v>
      </c>
    </row>
    <row r="23" ht="25" customHeight="1" spans="1:41">
      <c r="A23" s="14">
        <v>20</v>
      </c>
      <c r="B23" s="44" t="s">
        <v>63</v>
      </c>
      <c r="C23" s="15" t="s">
        <v>29</v>
      </c>
      <c r="D23" s="15">
        <v>1981.11</v>
      </c>
      <c r="E23" s="15" t="s">
        <v>44</v>
      </c>
      <c r="F23" s="15">
        <v>2011.12</v>
      </c>
      <c r="G23" s="18"/>
      <c r="H23" s="18"/>
      <c r="I23" s="18" t="s">
        <v>32</v>
      </c>
      <c r="J23" s="47" t="s">
        <v>45</v>
      </c>
      <c r="K23" s="15">
        <v>2012.01</v>
      </c>
      <c r="L23" s="18" t="s">
        <v>32</v>
      </c>
      <c r="M23" s="15" t="s">
        <v>46</v>
      </c>
      <c r="N23" s="47"/>
      <c r="O23" s="47"/>
      <c r="P23" s="27"/>
      <c r="Q23" s="27">
        <v>128</v>
      </c>
      <c r="R23" s="27">
        <v>236</v>
      </c>
      <c r="S23" s="28">
        <v>13.5593220338983</v>
      </c>
      <c r="T23" s="54">
        <v>4</v>
      </c>
      <c r="U23" s="27">
        <v>19.5</v>
      </c>
      <c r="V23" s="28">
        <v>2.05128205128205</v>
      </c>
      <c r="W23" s="27"/>
      <c r="X23" s="27"/>
      <c r="Y23" s="27">
        <v>10.9</v>
      </c>
      <c r="Z23" s="56">
        <v>1</v>
      </c>
      <c r="AA23" s="56">
        <v>29</v>
      </c>
      <c r="AB23" s="57">
        <v>0.517241379310345</v>
      </c>
      <c r="AC23" s="56">
        <v>0.6</v>
      </c>
      <c r="AD23" s="56">
        <v>1</v>
      </c>
      <c r="AE23" s="56">
        <v>3</v>
      </c>
      <c r="AF23" s="58">
        <v>12.5</v>
      </c>
      <c r="AG23" s="56">
        <v>33.3</v>
      </c>
      <c r="AH23" s="57">
        <v>5.63063063063063</v>
      </c>
      <c r="AI23" s="58">
        <v>4.6</v>
      </c>
      <c r="AJ23" s="56">
        <v>51.2</v>
      </c>
      <c r="AK23" s="57">
        <v>1.34765625</v>
      </c>
      <c r="AL23" s="28">
        <v>37.0061323451213</v>
      </c>
      <c r="AM23" s="57">
        <v>84.0466666666667</v>
      </c>
      <c r="AN23" s="28">
        <v>51.1182926415849</v>
      </c>
      <c r="AO23" s="27">
        <v>17</v>
      </c>
    </row>
    <row r="24" ht="25" customHeight="1" spans="1:41">
      <c r="A24" s="14">
        <v>21</v>
      </c>
      <c r="B24" s="27" t="s">
        <v>64</v>
      </c>
      <c r="C24" s="15" t="s">
        <v>29</v>
      </c>
      <c r="D24" s="15">
        <v>1979.01</v>
      </c>
      <c r="E24" s="15" t="s">
        <v>44</v>
      </c>
      <c r="F24" s="15">
        <v>2021.03</v>
      </c>
      <c r="G24" s="18"/>
      <c r="H24" s="18"/>
      <c r="I24" s="18" t="s">
        <v>32</v>
      </c>
      <c r="J24" s="47" t="s">
        <v>33</v>
      </c>
      <c r="K24" s="15">
        <v>2003.12</v>
      </c>
      <c r="L24" s="18" t="s">
        <v>32</v>
      </c>
      <c r="M24" s="47" t="s">
        <v>45</v>
      </c>
      <c r="N24" s="47"/>
      <c r="O24" s="47"/>
      <c r="P24" s="27"/>
      <c r="Q24" s="27">
        <v>225</v>
      </c>
      <c r="R24" s="27">
        <v>236</v>
      </c>
      <c r="S24" s="28">
        <v>23.8347457627119</v>
      </c>
      <c r="T24" s="54">
        <v>3</v>
      </c>
      <c r="U24" s="27">
        <v>19.5</v>
      </c>
      <c r="V24" s="28">
        <v>1.53846153846154</v>
      </c>
      <c r="W24" s="27"/>
      <c r="X24" s="27"/>
      <c r="Y24" s="27">
        <v>4.86</v>
      </c>
      <c r="Z24" s="56">
        <v>0</v>
      </c>
      <c r="AA24" s="56">
        <v>29</v>
      </c>
      <c r="AB24" s="57">
        <v>0</v>
      </c>
      <c r="AC24" s="56">
        <v>0.8</v>
      </c>
      <c r="AD24" s="56">
        <v>1</v>
      </c>
      <c r="AE24" s="56">
        <v>4</v>
      </c>
      <c r="AF24" s="58">
        <v>9.2275</v>
      </c>
      <c r="AG24" s="56">
        <v>33.3</v>
      </c>
      <c r="AH24" s="57">
        <v>4.15653153153153</v>
      </c>
      <c r="AI24" s="58">
        <v>0</v>
      </c>
      <c r="AJ24" s="56">
        <v>51.2</v>
      </c>
      <c r="AK24" s="57">
        <v>0</v>
      </c>
      <c r="AL24" s="28">
        <v>38.3897388327049</v>
      </c>
      <c r="AM24" s="57">
        <v>78.1393333333333</v>
      </c>
      <c r="AN24" s="28">
        <v>50.3146171828934</v>
      </c>
      <c r="AO24" s="27">
        <v>18</v>
      </c>
    </row>
    <row r="25" ht="25" customHeight="1" spans="1:41">
      <c r="A25" s="14">
        <v>22</v>
      </c>
      <c r="B25" s="44" t="s">
        <v>65</v>
      </c>
      <c r="C25" s="15" t="s">
        <v>38</v>
      </c>
      <c r="D25" s="15">
        <v>1983.11</v>
      </c>
      <c r="E25" s="15" t="s">
        <v>44</v>
      </c>
      <c r="F25" s="15">
        <v>2012.12</v>
      </c>
      <c r="G25" s="18"/>
      <c r="H25" s="18"/>
      <c r="I25" s="18" t="s">
        <v>32</v>
      </c>
      <c r="J25" s="47" t="s">
        <v>45</v>
      </c>
      <c r="K25" s="15">
        <v>2013.05</v>
      </c>
      <c r="L25" s="18" t="s">
        <v>32</v>
      </c>
      <c r="M25" s="15" t="s">
        <v>46</v>
      </c>
      <c r="N25" s="47"/>
      <c r="O25" s="47"/>
      <c r="P25" s="27"/>
      <c r="Q25" s="27">
        <v>112</v>
      </c>
      <c r="R25" s="27">
        <v>236</v>
      </c>
      <c r="S25" s="28">
        <v>11.864406779661</v>
      </c>
      <c r="T25" s="54">
        <v>4</v>
      </c>
      <c r="U25" s="27">
        <v>19.5</v>
      </c>
      <c r="V25" s="28">
        <v>2.05128205128205</v>
      </c>
      <c r="W25" s="27"/>
      <c r="X25" s="27"/>
      <c r="Y25" s="27">
        <v>12.25</v>
      </c>
      <c r="Z25" s="56">
        <v>1.5</v>
      </c>
      <c r="AA25" s="56">
        <v>29</v>
      </c>
      <c r="AB25" s="57">
        <v>0.775862068965517</v>
      </c>
      <c r="AC25" s="56">
        <v>0.8</v>
      </c>
      <c r="AD25" s="56">
        <v>1</v>
      </c>
      <c r="AE25" s="56">
        <v>4</v>
      </c>
      <c r="AF25" s="58">
        <v>13.5</v>
      </c>
      <c r="AG25" s="56">
        <v>33.3</v>
      </c>
      <c r="AH25" s="57">
        <v>6.08108108108108</v>
      </c>
      <c r="AI25" s="58">
        <v>0</v>
      </c>
      <c r="AJ25" s="56">
        <v>51.2</v>
      </c>
      <c r="AK25" s="57">
        <v>0</v>
      </c>
      <c r="AL25" s="28">
        <v>37.0226319809897</v>
      </c>
      <c r="AM25" s="57">
        <v>78.0666666666667</v>
      </c>
      <c r="AN25" s="28">
        <v>49.3358423866928</v>
      </c>
      <c r="AO25" s="27">
        <v>19</v>
      </c>
    </row>
    <row r="26" ht="25" customHeight="1" spans="1:41">
      <c r="A26" s="14">
        <v>23</v>
      </c>
      <c r="B26" s="44" t="s">
        <v>66</v>
      </c>
      <c r="C26" s="15" t="s">
        <v>29</v>
      </c>
      <c r="D26" s="15">
        <v>1981.11</v>
      </c>
      <c r="E26" s="15" t="s">
        <v>44</v>
      </c>
      <c r="F26" s="15">
        <v>2011.12</v>
      </c>
      <c r="G26" s="18"/>
      <c r="H26" s="18"/>
      <c r="I26" s="18" t="s">
        <v>32</v>
      </c>
      <c r="J26" s="47" t="s">
        <v>45</v>
      </c>
      <c r="K26" s="15">
        <v>2012.01</v>
      </c>
      <c r="L26" s="18" t="s">
        <v>32</v>
      </c>
      <c r="M26" s="15" t="s">
        <v>46</v>
      </c>
      <c r="N26" s="47"/>
      <c r="O26" s="47"/>
      <c r="P26" s="27"/>
      <c r="Q26" s="27">
        <v>128</v>
      </c>
      <c r="R26" s="27">
        <v>236</v>
      </c>
      <c r="S26" s="28">
        <v>13.5593220338983</v>
      </c>
      <c r="T26" s="54">
        <v>4.5</v>
      </c>
      <c r="U26" s="27">
        <v>19.5</v>
      </c>
      <c r="V26" s="28">
        <v>2.30769230769231</v>
      </c>
      <c r="W26" s="27"/>
      <c r="X26" s="27"/>
      <c r="Y26" s="27">
        <v>11.94</v>
      </c>
      <c r="Z26" s="56">
        <v>8</v>
      </c>
      <c r="AA26" s="56">
        <v>29</v>
      </c>
      <c r="AB26" s="57">
        <v>4.13793103448276</v>
      </c>
      <c r="AC26" s="56">
        <v>0.8</v>
      </c>
      <c r="AD26" s="56">
        <v>1</v>
      </c>
      <c r="AE26" s="56">
        <v>4</v>
      </c>
      <c r="AF26" s="58">
        <v>0.8</v>
      </c>
      <c r="AG26" s="56">
        <v>33.3</v>
      </c>
      <c r="AH26" s="57">
        <v>0.36036036036036</v>
      </c>
      <c r="AI26" s="58">
        <v>0</v>
      </c>
      <c r="AJ26" s="56">
        <v>51.2</v>
      </c>
      <c r="AK26" s="57">
        <v>0</v>
      </c>
      <c r="AL26" s="28">
        <v>36.3053057364337</v>
      </c>
      <c r="AM26" s="57">
        <v>78.334</v>
      </c>
      <c r="AN26" s="28">
        <v>48.9139140155036</v>
      </c>
      <c r="AO26" s="27">
        <v>20</v>
      </c>
    </row>
    <row r="27" ht="25" customHeight="1" spans="1:41">
      <c r="A27" s="14">
        <v>24</v>
      </c>
      <c r="B27" s="27" t="s">
        <v>67</v>
      </c>
      <c r="C27" s="15" t="s">
        <v>38</v>
      </c>
      <c r="D27" s="15">
        <v>1985.05</v>
      </c>
      <c r="E27" s="15" t="s">
        <v>44</v>
      </c>
      <c r="F27" s="15">
        <v>2021.03</v>
      </c>
      <c r="G27" s="18"/>
      <c r="H27" s="18"/>
      <c r="I27" s="18" t="s">
        <v>32</v>
      </c>
      <c r="J27" s="47" t="s">
        <v>33</v>
      </c>
      <c r="K27" s="15">
        <v>2013.12</v>
      </c>
      <c r="L27" s="18" t="s">
        <v>32</v>
      </c>
      <c r="M27" s="47" t="s">
        <v>45</v>
      </c>
      <c r="N27" s="47"/>
      <c r="O27" s="47"/>
      <c r="P27" s="27"/>
      <c r="Q27" s="27">
        <v>105</v>
      </c>
      <c r="R27" s="27">
        <v>236</v>
      </c>
      <c r="S27" s="28">
        <v>11.1228813559322</v>
      </c>
      <c r="T27" s="54">
        <v>5.5</v>
      </c>
      <c r="U27" s="27">
        <v>19.5</v>
      </c>
      <c r="V27" s="28">
        <v>2.82051282051282</v>
      </c>
      <c r="W27" s="27"/>
      <c r="X27" s="27"/>
      <c r="Y27" s="27">
        <v>12.36</v>
      </c>
      <c r="Z27" s="56">
        <v>0</v>
      </c>
      <c r="AA27" s="56">
        <v>29</v>
      </c>
      <c r="AB27" s="57">
        <v>0</v>
      </c>
      <c r="AC27" s="56">
        <v>0.8</v>
      </c>
      <c r="AD27" s="56">
        <v>1</v>
      </c>
      <c r="AE27" s="56">
        <v>4</v>
      </c>
      <c r="AF27" s="58">
        <v>12.25</v>
      </c>
      <c r="AG27" s="56">
        <v>33.3</v>
      </c>
      <c r="AH27" s="57">
        <v>5.51801801801802</v>
      </c>
      <c r="AI27" s="58">
        <v>0</v>
      </c>
      <c r="AJ27" s="56">
        <v>51.2</v>
      </c>
      <c r="AK27" s="57">
        <v>0</v>
      </c>
      <c r="AL27" s="28">
        <v>35.821412194463</v>
      </c>
      <c r="AM27" s="57">
        <v>78.9254</v>
      </c>
      <c r="AN27" s="28">
        <v>48.7526085361241</v>
      </c>
      <c r="AO27" s="27">
        <v>21</v>
      </c>
    </row>
    <row r="28" ht="25" customHeight="1" spans="1:41">
      <c r="A28" s="14">
        <v>25</v>
      </c>
      <c r="B28" s="27" t="s">
        <v>68</v>
      </c>
      <c r="C28" s="15" t="s">
        <v>38</v>
      </c>
      <c r="D28" s="15">
        <v>1984.02</v>
      </c>
      <c r="E28" s="15" t="s">
        <v>44</v>
      </c>
      <c r="F28" s="15">
        <v>2021.03</v>
      </c>
      <c r="G28" s="18"/>
      <c r="H28" s="18"/>
      <c r="I28" s="18" t="s">
        <v>32</v>
      </c>
      <c r="J28" s="47" t="s">
        <v>33</v>
      </c>
      <c r="K28" s="15">
        <v>2014.05</v>
      </c>
      <c r="L28" s="18" t="s">
        <v>32</v>
      </c>
      <c r="M28" s="47" t="s">
        <v>45</v>
      </c>
      <c r="N28" s="47"/>
      <c r="O28" s="47"/>
      <c r="P28" s="27"/>
      <c r="Q28" s="27">
        <v>100</v>
      </c>
      <c r="R28" s="27">
        <v>236</v>
      </c>
      <c r="S28" s="28">
        <v>10.5932203389831</v>
      </c>
      <c r="T28" s="54">
        <v>5</v>
      </c>
      <c r="U28" s="27">
        <v>19.5</v>
      </c>
      <c r="V28" s="28">
        <v>2.56410256410256</v>
      </c>
      <c r="W28" s="27"/>
      <c r="X28" s="27"/>
      <c r="Y28" s="27">
        <v>15</v>
      </c>
      <c r="Z28" s="56">
        <v>0</v>
      </c>
      <c r="AA28" s="56">
        <v>29</v>
      </c>
      <c r="AB28" s="57">
        <v>0</v>
      </c>
      <c r="AC28" s="56">
        <v>0.6</v>
      </c>
      <c r="AD28" s="56">
        <v>1</v>
      </c>
      <c r="AE28" s="56">
        <v>3</v>
      </c>
      <c r="AF28" s="58">
        <v>6.5</v>
      </c>
      <c r="AG28" s="56">
        <v>33.3</v>
      </c>
      <c r="AH28" s="57">
        <v>2.92792792792793</v>
      </c>
      <c r="AI28" s="58">
        <v>5.2</v>
      </c>
      <c r="AJ28" s="56">
        <v>51.2</v>
      </c>
      <c r="AK28" s="57">
        <v>1.5234375</v>
      </c>
      <c r="AL28" s="28">
        <v>35.6086883310135</v>
      </c>
      <c r="AM28" s="57">
        <v>79.4054</v>
      </c>
      <c r="AN28" s="28">
        <v>48.7477018317095</v>
      </c>
      <c r="AO28" s="27">
        <v>22</v>
      </c>
    </row>
    <row r="29" ht="25" customHeight="1" spans="1:41">
      <c r="A29" s="14">
        <v>26</v>
      </c>
      <c r="B29" s="44" t="s">
        <v>69</v>
      </c>
      <c r="C29" s="15" t="s">
        <v>38</v>
      </c>
      <c r="D29" s="15">
        <v>1982.06</v>
      </c>
      <c r="E29" s="15" t="s">
        <v>44</v>
      </c>
      <c r="F29" s="15">
        <v>2011.12</v>
      </c>
      <c r="G29" s="18"/>
      <c r="H29" s="18"/>
      <c r="I29" s="18" t="s">
        <v>32</v>
      </c>
      <c r="J29" s="47" t="s">
        <v>45</v>
      </c>
      <c r="K29" s="15">
        <v>2012.01</v>
      </c>
      <c r="L29" s="18" t="s">
        <v>32</v>
      </c>
      <c r="M29" s="15" t="s">
        <v>46</v>
      </c>
      <c r="N29" s="47"/>
      <c r="O29" s="47"/>
      <c r="P29" s="27"/>
      <c r="Q29" s="27">
        <v>128</v>
      </c>
      <c r="R29" s="27">
        <v>236</v>
      </c>
      <c r="S29" s="28">
        <v>13.5593220338983</v>
      </c>
      <c r="T29" s="54">
        <v>3</v>
      </c>
      <c r="U29" s="27">
        <v>19.5</v>
      </c>
      <c r="V29" s="28">
        <v>1.53846153846154</v>
      </c>
      <c r="W29" s="27"/>
      <c r="X29" s="27"/>
      <c r="Y29" s="27">
        <v>11.85</v>
      </c>
      <c r="Z29" s="56">
        <v>0</v>
      </c>
      <c r="AA29" s="56">
        <v>29</v>
      </c>
      <c r="AB29" s="57">
        <v>0</v>
      </c>
      <c r="AC29" s="56">
        <v>1</v>
      </c>
      <c r="AD29" s="56">
        <v>1</v>
      </c>
      <c r="AE29" s="56">
        <v>5</v>
      </c>
      <c r="AF29" s="58">
        <v>5</v>
      </c>
      <c r="AG29" s="56">
        <v>33.3</v>
      </c>
      <c r="AH29" s="57">
        <v>2.25225225225225</v>
      </c>
      <c r="AI29" s="58">
        <v>0</v>
      </c>
      <c r="AJ29" s="56">
        <v>51.2</v>
      </c>
      <c r="AK29" s="57">
        <v>0</v>
      </c>
      <c r="AL29" s="28">
        <v>34.2000358246121</v>
      </c>
      <c r="AM29" s="62">
        <v>82.466</v>
      </c>
      <c r="AN29" s="28">
        <v>48.6798250772285</v>
      </c>
      <c r="AO29" s="27">
        <v>23</v>
      </c>
    </row>
    <row r="30" ht="25" customHeight="1" spans="1:41">
      <c r="A30" s="14">
        <v>27</v>
      </c>
      <c r="B30" s="44" t="s">
        <v>70</v>
      </c>
      <c r="C30" s="15" t="s">
        <v>29</v>
      </c>
      <c r="D30" s="46">
        <v>1982.1</v>
      </c>
      <c r="E30" s="15" t="s">
        <v>44</v>
      </c>
      <c r="F30" s="15">
        <v>2012.12</v>
      </c>
      <c r="G30" s="18"/>
      <c r="H30" s="18"/>
      <c r="I30" s="18" t="s">
        <v>32</v>
      </c>
      <c r="J30" s="47" t="s">
        <v>45</v>
      </c>
      <c r="K30" s="15">
        <v>2013.05</v>
      </c>
      <c r="L30" s="18" t="s">
        <v>32</v>
      </c>
      <c r="M30" s="15" t="s">
        <v>46</v>
      </c>
      <c r="N30" s="47"/>
      <c r="O30" s="47"/>
      <c r="P30" s="27"/>
      <c r="Q30" s="27">
        <v>112</v>
      </c>
      <c r="R30" s="27">
        <v>236</v>
      </c>
      <c r="S30" s="28">
        <v>11.864406779661</v>
      </c>
      <c r="T30" s="54">
        <v>12</v>
      </c>
      <c r="U30" s="27">
        <v>19.5</v>
      </c>
      <c r="V30" s="28">
        <v>6.15384615384615</v>
      </c>
      <c r="W30" s="27"/>
      <c r="X30" s="27"/>
      <c r="Y30" s="27">
        <v>2.62</v>
      </c>
      <c r="Z30" s="56">
        <v>0</v>
      </c>
      <c r="AA30" s="56">
        <v>29</v>
      </c>
      <c r="AB30" s="57">
        <v>0</v>
      </c>
      <c r="AC30" s="56">
        <v>1</v>
      </c>
      <c r="AD30" s="56">
        <v>1</v>
      </c>
      <c r="AE30" s="56">
        <v>5</v>
      </c>
      <c r="AF30" s="58">
        <v>13.5</v>
      </c>
      <c r="AG30" s="56">
        <v>33.3</v>
      </c>
      <c r="AH30" s="57">
        <v>6.08108108108108</v>
      </c>
      <c r="AI30" s="58">
        <v>5.375</v>
      </c>
      <c r="AJ30" s="56">
        <v>51.2</v>
      </c>
      <c r="AK30" s="57">
        <v>1.57470703125</v>
      </c>
      <c r="AL30" s="28">
        <v>33.2940410458383</v>
      </c>
      <c r="AM30" s="27">
        <v>84.0593333333333</v>
      </c>
      <c r="AN30" s="28">
        <v>48.5236287320868</v>
      </c>
      <c r="AO30" s="27">
        <v>24</v>
      </c>
    </row>
    <row r="31" ht="25" customHeight="1" spans="1:41">
      <c r="A31" s="14">
        <v>28</v>
      </c>
      <c r="B31" s="44" t="s">
        <v>71</v>
      </c>
      <c r="C31" s="15" t="s">
        <v>29</v>
      </c>
      <c r="D31" s="45">
        <v>1984.1</v>
      </c>
      <c r="E31" s="15" t="s">
        <v>44</v>
      </c>
      <c r="F31" s="15">
        <v>2012.12</v>
      </c>
      <c r="G31" s="18"/>
      <c r="H31" s="18"/>
      <c r="I31" s="18" t="s">
        <v>32</v>
      </c>
      <c r="J31" s="47" t="s">
        <v>45</v>
      </c>
      <c r="K31" s="15">
        <v>2013.05</v>
      </c>
      <c r="L31" s="18" t="s">
        <v>32</v>
      </c>
      <c r="M31" s="15" t="s">
        <v>46</v>
      </c>
      <c r="N31" s="47"/>
      <c r="O31" s="47"/>
      <c r="P31" s="27"/>
      <c r="Q31" s="27">
        <v>112</v>
      </c>
      <c r="R31" s="27">
        <v>236</v>
      </c>
      <c r="S31" s="28">
        <v>11.864406779661</v>
      </c>
      <c r="T31" s="54">
        <v>4</v>
      </c>
      <c r="U31" s="27">
        <v>19.5</v>
      </c>
      <c r="V31" s="28">
        <v>2.05128205128205</v>
      </c>
      <c r="W31" s="27"/>
      <c r="X31" s="27"/>
      <c r="Y31" s="27">
        <v>6.25</v>
      </c>
      <c r="Z31" s="56">
        <v>6</v>
      </c>
      <c r="AA31" s="56">
        <v>29</v>
      </c>
      <c r="AB31" s="57">
        <v>3.10344827586207</v>
      </c>
      <c r="AC31" s="56">
        <v>1</v>
      </c>
      <c r="AD31" s="56">
        <v>1</v>
      </c>
      <c r="AE31" s="56">
        <v>5</v>
      </c>
      <c r="AF31" s="58">
        <v>7.75</v>
      </c>
      <c r="AG31" s="56">
        <v>33.3</v>
      </c>
      <c r="AH31" s="57">
        <v>3.49099099099099</v>
      </c>
      <c r="AI31" s="58">
        <v>11.6</v>
      </c>
      <c r="AJ31" s="56">
        <v>51.2</v>
      </c>
      <c r="AK31" s="57">
        <v>3.3984375</v>
      </c>
      <c r="AL31" s="28">
        <v>35.1585655977961</v>
      </c>
      <c r="AM31" s="62">
        <v>78.806</v>
      </c>
      <c r="AN31" s="28">
        <v>48.2527959184573</v>
      </c>
      <c r="AO31" s="27">
        <v>25</v>
      </c>
    </row>
    <row r="32" ht="25" customHeight="1" spans="1:41">
      <c r="A32" s="14">
        <v>29</v>
      </c>
      <c r="B32" s="27" t="s">
        <v>72</v>
      </c>
      <c r="C32" s="15" t="s">
        <v>38</v>
      </c>
      <c r="D32" s="15">
        <v>1985.02</v>
      </c>
      <c r="E32" s="15" t="s">
        <v>44</v>
      </c>
      <c r="F32" s="15">
        <v>2021.03</v>
      </c>
      <c r="G32" s="18"/>
      <c r="H32" s="18"/>
      <c r="I32" s="18" t="s">
        <v>32</v>
      </c>
      <c r="J32" s="47" t="s">
        <v>33</v>
      </c>
      <c r="K32" s="15">
        <v>2014.05</v>
      </c>
      <c r="L32" s="18" t="s">
        <v>32</v>
      </c>
      <c r="M32" s="47" t="s">
        <v>45</v>
      </c>
      <c r="N32" s="18"/>
      <c r="O32" s="18"/>
      <c r="P32" s="27"/>
      <c r="Q32" s="27">
        <v>100</v>
      </c>
      <c r="R32" s="27">
        <v>236</v>
      </c>
      <c r="S32" s="28">
        <v>10.5932203389831</v>
      </c>
      <c r="T32" s="54">
        <v>7.5</v>
      </c>
      <c r="U32" s="27">
        <v>19.5</v>
      </c>
      <c r="V32" s="28">
        <v>3.84615384615385</v>
      </c>
      <c r="W32" s="27"/>
      <c r="X32" s="27"/>
      <c r="Y32" s="27">
        <v>13.89</v>
      </c>
      <c r="Z32" s="56">
        <v>0</v>
      </c>
      <c r="AA32" s="56">
        <v>29</v>
      </c>
      <c r="AB32" s="57">
        <v>0</v>
      </c>
      <c r="AC32" s="56">
        <v>1</v>
      </c>
      <c r="AD32" s="56">
        <v>1</v>
      </c>
      <c r="AE32" s="56">
        <v>5</v>
      </c>
      <c r="AF32" s="58">
        <v>3.7</v>
      </c>
      <c r="AG32" s="56">
        <v>33.3</v>
      </c>
      <c r="AH32" s="57">
        <v>1.66666666666667</v>
      </c>
      <c r="AI32" s="58">
        <v>3.25</v>
      </c>
      <c r="AJ32" s="56">
        <v>51.2</v>
      </c>
      <c r="AK32" s="57">
        <v>0.9521484375</v>
      </c>
      <c r="AL32" s="28">
        <v>35.9481892893036</v>
      </c>
      <c r="AM32" s="57">
        <v>76.454</v>
      </c>
      <c r="AN32" s="28">
        <v>48.0999325025125</v>
      </c>
      <c r="AO32" s="27">
        <v>26</v>
      </c>
    </row>
    <row r="33" ht="25" customHeight="1" spans="1:41">
      <c r="A33" s="14">
        <v>30</v>
      </c>
      <c r="B33" s="44" t="s">
        <v>73</v>
      </c>
      <c r="C33" s="15" t="s">
        <v>29</v>
      </c>
      <c r="D33" s="15">
        <v>1983.11</v>
      </c>
      <c r="E33" s="15" t="s">
        <v>44</v>
      </c>
      <c r="F33" s="15">
        <v>2012.12</v>
      </c>
      <c r="G33" s="18"/>
      <c r="H33" s="18"/>
      <c r="I33" s="18" t="s">
        <v>32</v>
      </c>
      <c r="J33" s="47" t="s">
        <v>45</v>
      </c>
      <c r="K33" s="15">
        <v>2013.05</v>
      </c>
      <c r="L33" s="18" t="s">
        <v>32</v>
      </c>
      <c r="M33" s="15" t="s">
        <v>46</v>
      </c>
      <c r="N33" s="47"/>
      <c r="O33" s="47"/>
      <c r="P33" s="27"/>
      <c r="Q33" s="27">
        <v>112</v>
      </c>
      <c r="R33" s="27">
        <v>236</v>
      </c>
      <c r="S33" s="28">
        <v>11.864406779661</v>
      </c>
      <c r="T33" s="54">
        <v>3</v>
      </c>
      <c r="U33" s="27">
        <v>19.5</v>
      </c>
      <c r="V33" s="28">
        <v>1.53846153846154</v>
      </c>
      <c r="W33" s="27"/>
      <c r="X33" s="27"/>
      <c r="Y33" s="27">
        <v>11.36</v>
      </c>
      <c r="Z33" s="56">
        <v>0</v>
      </c>
      <c r="AA33" s="56">
        <v>29</v>
      </c>
      <c r="AB33" s="57">
        <v>0</v>
      </c>
      <c r="AC33" s="56">
        <v>0.8</v>
      </c>
      <c r="AD33" s="56">
        <v>1</v>
      </c>
      <c r="AE33" s="56">
        <v>4</v>
      </c>
      <c r="AF33" s="58">
        <v>14</v>
      </c>
      <c r="AG33" s="56">
        <v>33.3</v>
      </c>
      <c r="AH33" s="57">
        <v>6.30630630630631</v>
      </c>
      <c r="AI33" s="58">
        <v>8.6</v>
      </c>
      <c r="AJ33" s="56">
        <v>51.2</v>
      </c>
      <c r="AK33" s="57">
        <v>2.51953125</v>
      </c>
      <c r="AL33" s="28">
        <v>37.5887058744289</v>
      </c>
      <c r="AM33" s="57">
        <v>71.3288</v>
      </c>
      <c r="AN33" s="28">
        <v>47.7107341121002</v>
      </c>
      <c r="AO33" s="27">
        <v>27</v>
      </c>
    </row>
    <row r="34" ht="25" customHeight="1" spans="1:41">
      <c r="A34" s="14">
        <v>31</v>
      </c>
      <c r="B34" s="44" t="s">
        <v>74</v>
      </c>
      <c r="C34" s="15" t="s">
        <v>29</v>
      </c>
      <c r="D34" s="15">
        <v>1982.06</v>
      </c>
      <c r="E34" s="15" t="s">
        <v>44</v>
      </c>
      <c r="F34" s="15">
        <v>2015.01</v>
      </c>
      <c r="G34" s="18"/>
      <c r="H34" s="18"/>
      <c r="I34" s="18" t="s">
        <v>32</v>
      </c>
      <c r="J34" s="47" t="s">
        <v>45</v>
      </c>
      <c r="K34" s="18">
        <v>2015.02</v>
      </c>
      <c r="L34" s="18" t="s">
        <v>32</v>
      </c>
      <c r="M34" s="15" t="s">
        <v>46</v>
      </c>
      <c r="N34" s="47"/>
      <c r="O34" s="47"/>
      <c r="P34" s="27"/>
      <c r="Q34" s="27">
        <v>92</v>
      </c>
      <c r="R34" s="27">
        <v>236</v>
      </c>
      <c r="S34" s="28">
        <v>9.74576271186441</v>
      </c>
      <c r="T34" s="54">
        <v>4</v>
      </c>
      <c r="U34" s="27">
        <v>19.5</v>
      </c>
      <c r="V34" s="28">
        <v>2.05128205128205</v>
      </c>
      <c r="W34" s="27"/>
      <c r="X34" s="27"/>
      <c r="Y34" s="27">
        <v>10.27</v>
      </c>
      <c r="Z34" s="56">
        <v>5</v>
      </c>
      <c r="AA34" s="56">
        <v>29</v>
      </c>
      <c r="AB34" s="57">
        <v>2.58620689655172</v>
      </c>
      <c r="AC34" s="56">
        <v>0.6</v>
      </c>
      <c r="AD34" s="56">
        <v>1</v>
      </c>
      <c r="AE34" s="56">
        <v>3</v>
      </c>
      <c r="AF34" s="58">
        <v>10.5</v>
      </c>
      <c r="AG34" s="56">
        <v>33.3</v>
      </c>
      <c r="AH34" s="57">
        <v>4.72972972972973</v>
      </c>
      <c r="AI34" s="58">
        <v>1.5</v>
      </c>
      <c r="AJ34" s="56">
        <v>51.2</v>
      </c>
      <c r="AK34" s="57">
        <v>0.439453125</v>
      </c>
      <c r="AL34" s="28">
        <v>32.8224345144279</v>
      </c>
      <c r="AM34" s="57">
        <v>82.394</v>
      </c>
      <c r="AN34" s="28">
        <v>47.6939041600995</v>
      </c>
      <c r="AO34" s="27">
        <v>28</v>
      </c>
    </row>
    <row r="35" ht="25" customHeight="1" spans="1:41">
      <c r="A35" s="14">
        <v>32</v>
      </c>
      <c r="B35" s="27" t="s">
        <v>75</v>
      </c>
      <c r="C35" s="15" t="s">
        <v>38</v>
      </c>
      <c r="D35" s="15">
        <v>1987.06</v>
      </c>
      <c r="E35" s="15" t="s">
        <v>44</v>
      </c>
      <c r="F35" s="15">
        <v>2021.03</v>
      </c>
      <c r="G35" s="18"/>
      <c r="H35" s="18"/>
      <c r="I35" s="18" t="s">
        <v>32</v>
      </c>
      <c r="J35" s="47" t="s">
        <v>33</v>
      </c>
      <c r="K35" s="18">
        <v>2015.02</v>
      </c>
      <c r="L35" s="18" t="s">
        <v>32</v>
      </c>
      <c r="M35" s="47" t="s">
        <v>45</v>
      </c>
      <c r="N35" s="47"/>
      <c r="O35" s="47"/>
      <c r="P35" s="27"/>
      <c r="Q35" s="27">
        <v>91</v>
      </c>
      <c r="R35" s="27">
        <v>236</v>
      </c>
      <c r="S35" s="28">
        <v>9.63983050847458</v>
      </c>
      <c r="T35" s="54">
        <v>6</v>
      </c>
      <c r="U35" s="27">
        <v>19.5</v>
      </c>
      <c r="V35" s="28">
        <v>3.07692307692308</v>
      </c>
      <c r="W35" s="27"/>
      <c r="X35" s="27"/>
      <c r="Y35" s="27">
        <v>11.25</v>
      </c>
      <c r="Z35" s="56">
        <v>0</v>
      </c>
      <c r="AA35" s="56">
        <v>29</v>
      </c>
      <c r="AB35" s="57">
        <v>0</v>
      </c>
      <c r="AC35" s="56">
        <v>1</v>
      </c>
      <c r="AD35" s="56">
        <v>1</v>
      </c>
      <c r="AE35" s="56">
        <v>5</v>
      </c>
      <c r="AF35" s="58">
        <v>1.5</v>
      </c>
      <c r="AG35" s="56">
        <v>33.3</v>
      </c>
      <c r="AH35" s="57">
        <v>0.675675675675676</v>
      </c>
      <c r="AI35" s="58">
        <v>8.25</v>
      </c>
      <c r="AJ35" s="56">
        <v>51.2</v>
      </c>
      <c r="AK35" s="57">
        <v>2.4169921875</v>
      </c>
      <c r="AL35" s="28">
        <v>32.0594214485733</v>
      </c>
      <c r="AM35" s="57">
        <v>83.1533333333333</v>
      </c>
      <c r="AN35" s="28">
        <v>47.3875950140013</v>
      </c>
      <c r="AO35" s="27">
        <v>29</v>
      </c>
    </row>
    <row r="36" ht="25" customHeight="1" spans="1:41">
      <c r="A36" s="14">
        <v>33</v>
      </c>
      <c r="B36" s="27" t="s">
        <v>76</v>
      </c>
      <c r="C36" s="15" t="s">
        <v>38</v>
      </c>
      <c r="D36" s="15">
        <v>1987.02</v>
      </c>
      <c r="E36" s="15" t="s">
        <v>44</v>
      </c>
      <c r="F36" s="15">
        <v>2021.03</v>
      </c>
      <c r="G36" s="18"/>
      <c r="H36" s="18"/>
      <c r="I36" s="18" t="s">
        <v>32</v>
      </c>
      <c r="J36" s="47" t="s">
        <v>33</v>
      </c>
      <c r="K36" s="18">
        <v>2021.04</v>
      </c>
      <c r="L36" s="18" t="s">
        <v>32</v>
      </c>
      <c r="M36" s="47" t="s">
        <v>45</v>
      </c>
      <c r="N36" s="47"/>
      <c r="O36" s="47"/>
      <c r="P36" s="27"/>
      <c r="Q36" s="27">
        <v>89</v>
      </c>
      <c r="R36" s="27">
        <v>236</v>
      </c>
      <c r="S36" s="28">
        <v>9.42796610169492</v>
      </c>
      <c r="T36" s="54">
        <v>3</v>
      </c>
      <c r="U36" s="27">
        <v>19.5</v>
      </c>
      <c r="V36" s="28">
        <v>1.53846153846154</v>
      </c>
      <c r="W36" s="27"/>
      <c r="X36" s="27"/>
      <c r="Y36" s="27">
        <v>15</v>
      </c>
      <c r="Z36" s="56">
        <v>0</v>
      </c>
      <c r="AA36" s="56">
        <v>29</v>
      </c>
      <c r="AB36" s="57">
        <v>0</v>
      </c>
      <c r="AC36" s="56">
        <v>0.6</v>
      </c>
      <c r="AD36" s="56">
        <v>1</v>
      </c>
      <c r="AE36" s="56">
        <v>3</v>
      </c>
      <c r="AF36" s="58">
        <v>1.225</v>
      </c>
      <c r="AG36" s="56">
        <v>33.3</v>
      </c>
      <c r="AH36" s="57">
        <v>0.551801801801802</v>
      </c>
      <c r="AI36" s="58">
        <v>7.35</v>
      </c>
      <c r="AJ36" s="56">
        <v>51.2</v>
      </c>
      <c r="AK36" s="57">
        <v>2.1533203125</v>
      </c>
      <c r="AL36" s="28">
        <v>31.6715497544583</v>
      </c>
      <c r="AM36" s="57">
        <v>82.8666666666667</v>
      </c>
      <c r="AN36" s="28">
        <v>47.0300848281208</v>
      </c>
      <c r="AO36" s="27">
        <v>30</v>
      </c>
    </row>
    <row r="37" ht="25" customHeight="1" spans="1:41">
      <c r="A37" s="14">
        <v>34</v>
      </c>
      <c r="B37" s="44" t="s">
        <v>77</v>
      </c>
      <c r="C37" s="15" t="s">
        <v>29</v>
      </c>
      <c r="D37" s="46">
        <v>1980.1</v>
      </c>
      <c r="E37" s="15" t="s">
        <v>44</v>
      </c>
      <c r="F37" s="15">
        <v>2012.12</v>
      </c>
      <c r="G37" s="18"/>
      <c r="H37" s="18"/>
      <c r="I37" s="18" t="s">
        <v>32</v>
      </c>
      <c r="J37" s="47" t="s">
        <v>45</v>
      </c>
      <c r="K37" s="15">
        <v>2013.05</v>
      </c>
      <c r="L37" s="18" t="s">
        <v>32</v>
      </c>
      <c r="M37" s="15" t="s">
        <v>46</v>
      </c>
      <c r="N37" s="47"/>
      <c r="O37" s="47"/>
      <c r="P37" s="27"/>
      <c r="Q37" s="27">
        <v>112</v>
      </c>
      <c r="R37" s="27">
        <v>236</v>
      </c>
      <c r="S37" s="28">
        <v>11.864406779661</v>
      </c>
      <c r="T37" s="54">
        <v>3</v>
      </c>
      <c r="U37" s="27">
        <v>19.5</v>
      </c>
      <c r="V37" s="28">
        <v>1.53846153846154</v>
      </c>
      <c r="W37" s="27"/>
      <c r="X37" s="27"/>
      <c r="Y37" s="27">
        <v>12.93</v>
      </c>
      <c r="Z37" s="56">
        <v>0</v>
      </c>
      <c r="AA37" s="56">
        <v>29</v>
      </c>
      <c r="AB37" s="57">
        <v>0</v>
      </c>
      <c r="AC37" s="56">
        <v>1</v>
      </c>
      <c r="AD37" s="56">
        <v>1</v>
      </c>
      <c r="AE37" s="56">
        <v>5</v>
      </c>
      <c r="AF37" s="58">
        <v>0</v>
      </c>
      <c r="AG37" s="56">
        <v>33.3</v>
      </c>
      <c r="AH37" s="57">
        <v>0</v>
      </c>
      <c r="AI37" s="58">
        <v>6.9</v>
      </c>
      <c r="AJ37" s="56">
        <v>51.2</v>
      </c>
      <c r="AK37" s="57">
        <v>2.021484375</v>
      </c>
      <c r="AL37" s="28">
        <v>33.3543526931226</v>
      </c>
      <c r="AM37" s="57">
        <v>78.6666666666667</v>
      </c>
      <c r="AN37" s="28">
        <v>46.9480468851858</v>
      </c>
      <c r="AO37" s="27">
        <v>31</v>
      </c>
    </row>
    <row r="38" ht="25" customHeight="1" spans="1:41">
      <c r="A38" s="14">
        <v>35</v>
      </c>
      <c r="B38" s="27" t="s">
        <v>78</v>
      </c>
      <c r="C38" s="15" t="s">
        <v>29</v>
      </c>
      <c r="D38" s="15">
        <v>1989.02</v>
      </c>
      <c r="E38" s="15" t="s">
        <v>44</v>
      </c>
      <c r="F38" s="15">
        <v>2021.03</v>
      </c>
      <c r="G38" s="18"/>
      <c r="H38" s="18"/>
      <c r="I38" s="18" t="s">
        <v>32</v>
      </c>
      <c r="J38" s="47" t="s">
        <v>33</v>
      </c>
      <c r="K38" s="18">
        <v>2015.04</v>
      </c>
      <c r="L38" s="18" t="s">
        <v>32</v>
      </c>
      <c r="M38" s="47" t="s">
        <v>45</v>
      </c>
      <c r="N38" s="47"/>
      <c r="O38" s="47"/>
      <c r="P38" s="27"/>
      <c r="Q38" s="27">
        <v>89</v>
      </c>
      <c r="R38" s="27">
        <v>236</v>
      </c>
      <c r="S38" s="28">
        <v>9.42796610169492</v>
      </c>
      <c r="T38" s="54">
        <v>3</v>
      </c>
      <c r="U38" s="27">
        <v>19.5</v>
      </c>
      <c r="V38" s="28">
        <v>1.53846153846154</v>
      </c>
      <c r="W38" s="27">
        <v>288</v>
      </c>
      <c r="X38" s="27">
        <v>330</v>
      </c>
      <c r="Y38" s="27">
        <v>13.09</v>
      </c>
      <c r="Z38" s="56">
        <v>0.56</v>
      </c>
      <c r="AA38" s="56">
        <v>29</v>
      </c>
      <c r="AB38" s="57">
        <v>0.289655172413793</v>
      </c>
      <c r="AC38" s="56">
        <v>0.8</v>
      </c>
      <c r="AD38" s="56">
        <v>1</v>
      </c>
      <c r="AE38" s="56">
        <v>4</v>
      </c>
      <c r="AF38" s="58">
        <v>5</v>
      </c>
      <c r="AG38" s="56">
        <v>33.3</v>
      </c>
      <c r="AH38" s="57">
        <v>2.25225225225225</v>
      </c>
      <c r="AI38" s="58">
        <v>10.5</v>
      </c>
      <c r="AJ38" s="56">
        <v>51.2</v>
      </c>
      <c r="AK38" s="57">
        <v>3.076171875</v>
      </c>
      <c r="AL38" s="28">
        <v>33.6745069398225</v>
      </c>
      <c r="AM38" s="57">
        <v>76.0008</v>
      </c>
      <c r="AN38" s="28">
        <v>46.3723948578757</v>
      </c>
      <c r="AO38" s="27">
        <v>32</v>
      </c>
    </row>
    <row r="39" ht="25" customHeight="1" spans="1:41">
      <c r="A39" s="14">
        <v>36</v>
      </c>
      <c r="B39" s="27" t="s">
        <v>79</v>
      </c>
      <c r="C39" s="15" t="s">
        <v>29</v>
      </c>
      <c r="D39" s="15">
        <v>1990.07</v>
      </c>
      <c r="E39" s="15" t="s">
        <v>44</v>
      </c>
      <c r="F39" s="15">
        <v>2021.03</v>
      </c>
      <c r="G39" s="18"/>
      <c r="H39" s="18"/>
      <c r="I39" s="18" t="s">
        <v>32</v>
      </c>
      <c r="J39" s="47" t="s">
        <v>33</v>
      </c>
      <c r="K39" s="18">
        <v>2016.04</v>
      </c>
      <c r="L39" s="18" t="s">
        <v>32</v>
      </c>
      <c r="M39" s="47" t="s">
        <v>45</v>
      </c>
      <c r="N39" s="49"/>
      <c r="O39" s="49"/>
      <c r="P39" s="27"/>
      <c r="Q39" s="27">
        <v>77</v>
      </c>
      <c r="R39" s="27">
        <v>236</v>
      </c>
      <c r="S39" s="28">
        <v>8.15677966101695</v>
      </c>
      <c r="T39" s="54">
        <v>5</v>
      </c>
      <c r="U39" s="27">
        <v>19.5</v>
      </c>
      <c r="V39" s="28">
        <v>2.56410256410256</v>
      </c>
      <c r="W39" s="27">
        <v>308</v>
      </c>
      <c r="X39" s="27">
        <v>330</v>
      </c>
      <c r="Y39" s="27">
        <v>14</v>
      </c>
      <c r="Z39" s="56">
        <v>0.8</v>
      </c>
      <c r="AA39" s="56">
        <v>29</v>
      </c>
      <c r="AB39" s="57">
        <v>0.413793103448276</v>
      </c>
      <c r="AC39" s="56">
        <v>0.8</v>
      </c>
      <c r="AD39" s="56">
        <v>1</v>
      </c>
      <c r="AE39" s="56">
        <v>4</v>
      </c>
      <c r="AF39" s="58">
        <v>3.5</v>
      </c>
      <c r="AG39" s="56">
        <v>33.3</v>
      </c>
      <c r="AH39" s="57">
        <v>1.57657657657658</v>
      </c>
      <c r="AI39" s="58">
        <v>7.15</v>
      </c>
      <c r="AJ39" s="56">
        <v>51.2</v>
      </c>
      <c r="AK39" s="57">
        <v>2.0947265625</v>
      </c>
      <c r="AL39" s="28">
        <v>32.8059784676444</v>
      </c>
      <c r="AM39" s="57">
        <v>77.8666666666667</v>
      </c>
      <c r="AN39" s="28">
        <v>46.3241849273511</v>
      </c>
      <c r="AO39" s="27">
        <v>33</v>
      </c>
    </row>
    <row r="40" ht="25" customHeight="1" spans="1:41">
      <c r="A40" s="14">
        <v>37</v>
      </c>
      <c r="B40" s="44" t="s">
        <v>80</v>
      </c>
      <c r="C40" s="15" t="s">
        <v>29</v>
      </c>
      <c r="D40" s="15">
        <v>1982.09</v>
      </c>
      <c r="E40" s="15" t="s">
        <v>44</v>
      </c>
      <c r="F40" s="15">
        <v>2013.12</v>
      </c>
      <c r="G40" s="18"/>
      <c r="H40" s="18"/>
      <c r="I40" s="18" t="s">
        <v>32</v>
      </c>
      <c r="J40" s="47" t="s">
        <v>45</v>
      </c>
      <c r="K40" s="15">
        <v>2014.05</v>
      </c>
      <c r="L40" s="18" t="s">
        <v>32</v>
      </c>
      <c r="M40" s="15" t="s">
        <v>46</v>
      </c>
      <c r="N40" s="47"/>
      <c r="O40" s="47"/>
      <c r="P40" s="27"/>
      <c r="Q40" s="27">
        <v>100</v>
      </c>
      <c r="R40" s="27">
        <v>236</v>
      </c>
      <c r="S40" s="28">
        <v>10.5932203389831</v>
      </c>
      <c r="T40" s="54">
        <v>3</v>
      </c>
      <c r="U40" s="27">
        <v>19.5</v>
      </c>
      <c r="V40" s="28">
        <v>1.53846153846154</v>
      </c>
      <c r="W40" s="27"/>
      <c r="X40" s="27"/>
      <c r="Y40" s="27">
        <v>10.51</v>
      </c>
      <c r="Z40" s="56">
        <v>0</v>
      </c>
      <c r="AA40" s="56">
        <v>29</v>
      </c>
      <c r="AB40" s="57">
        <v>0</v>
      </c>
      <c r="AC40" s="56">
        <v>0.6</v>
      </c>
      <c r="AD40" s="56">
        <v>1</v>
      </c>
      <c r="AE40" s="56">
        <v>3</v>
      </c>
      <c r="AF40" s="58">
        <v>9.5</v>
      </c>
      <c r="AG40" s="56">
        <v>33.3</v>
      </c>
      <c r="AH40" s="57">
        <v>4.27927927927928</v>
      </c>
      <c r="AI40" s="58">
        <v>0.03</v>
      </c>
      <c r="AJ40" s="56">
        <v>51.2</v>
      </c>
      <c r="AK40" s="57">
        <v>0.0087890625</v>
      </c>
      <c r="AL40" s="28">
        <v>29.9297502192239</v>
      </c>
      <c r="AM40" s="57">
        <v>84.1933333333333</v>
      </c>
      <c r="AN40" s="28">
        <v>46.2088251534567</v>
      </c>
      <c r="AO40" s="27">
        <v>34</v>
      </c>
    </row>
    <row r="41" ht="25" customHeight="1" spans="1:41">
      <c r="A41" s="14">
        <v>38</v>
      </c>
      <c r="B41" s="27" t="s">
        <v>81</v>
      </c>
      <c r="C41" s="15" t="s">
        <v>29</v>
      </c>
      <c r="D41" s="15">
        <v>1983.06</v>
      </c>
      <c r="E41" s="15" t="s">
        <v>44</v>
      </c>
      <c r="F41" s="15">
        <v>2021.03</v>
      </c>
      <c r="G41" s="18"/>
      <c r="H41" s="18"/>
      <c r="I41" s="18" t="s">
        <v>32</v>
      </c>
      <c r="J41" s="47" t="s">
        <v>33</v>
      </c>
      <c r="K41" s="15">
        <v>2009.12</v>
      </c>
      <c r="L41" s="18" t="s">
        <v>32</v>
      </c>
      <c r="M41" s="47" t="s">
        <v>45</v>
      </c>
      <c r="N41" s="47"/>
      <c r="O41" s="47"/>
      <c r="P41" s="27"/>
      <c r="Q41" s="27">
        <v>153</v>
      </c>
      <c r="R41" s="27">
        <v>236</v>
      </c>
      <c r="S41" s="28">
        <v>16.2076271186441</v>
      </c>
      <c r="T41" s="54">
        <v>3</v>
      </c>
      <c r="U41" s="27">
        <v>19.5</v>
      </c>
      <c r="V41" s="28">
        <v>1.53846153846154</v>
      </c>
      <c r="W41" s="27"/>
      <c r="X41" s="27"/>
      <c r="Y41" s="27">
        <v>10</v>
      </c>
      <c r="Z41" s="56">
        <v>0</v>
      </c>
      <c r="AA41" s="56">
        <v>29</v>
      </c>
      <c r="AB41" s="57">
        <v>0</v>
      </c>
      <c r="AC41" s="56">
        <v>0.8</v>
      </c>
      <c r="AD41" s="56">
        <v>1</v>
      </c>
      <c r="AE41" s="56">
        <v>4</v>
      </c>
      <c r="AF41" s="58">
        <v>0</v>
      </c>
      <c r="AG41" s="56">
        <v>33.3</v>
      </c>
      <c r="AH41" s="57">
        <v>0</v>
      </c>
      <c r="AI41" s="58">
        <v>5.6</v>
      </c>
      <c r="AJ41" s="56">
        <v>51.2</v>
      </c>
      <c r="AK41" s="57">
        <v>1.640625</v>
      </c>
      <c r="AL41" s="28">
        <v>33.3867136571056</v>
      </c>
      <c r="AM41" s="62">
        <v>75.1206666666667</v>
      </c>
      <c r="AN41" s="28">
        <v>45.9068995599739</v>
      </c>
      <c r="AO41" s="27">
        <v>35</v>
      </c>
    </row>
    <row r="42" ht="25" customHeight="1" spans="1:41">
      <c r="A42" s="14">
        <v>39</v>
      </c>
      <c r="B42" s="44" t="s">
        <v>82</v>
      </c>
      <c r="C42" s="15" t="s">
        <v>38</v>
      </c>
      <c r="D42" s="46">
        <v>1984.1</v>
      </c>
      <c r="E42" s="15" t="s">
        <v>44</v>
      </c>
      <c r="F42" s="15">
        <v>2011.12</v>
      </c>
      <c r="G42" s="18"/>
      <c r="H42" s="18"/>
      <c r="I42" s="18" t="s">
        <v>32</v>
      </c>
      <c r="J42" s="47" t="s">
        <v>45</v>
      </c>
      <c r="K42" s="15">
        <v>2012.01</v>
      </c>
      <c r="L42" s="18" t="s">
        <v>32</v>
      </c>
      <c r="M42" s="18" t="s">
        <v>46</v>
      </c>
      <c r="N42" s="47"/>
      <c r="O42" s="47"/>
      <c r="P42" s="27"/>
      <c r="Q42" s="27">
        <v>128</v>
      </c>
      <c r="R42" s="27">
        <v>236</v>
      </c>
      <c r="S42" s="28">
        <v>13.5593220338983</v>
      </c>
      <c r="T42" s="54">
        <v>3</v>
      </c>
      <c r="U42" s="27">
        <v>19.5</v>
      </c>
      <c r="V42" s="28">
        <v>1.53846153846154</v>
      </c>
      <c r="W42" s="27"/>
      <c r="X42" s="27"/>
      <c r="Y42" s="27">
        <v>13.33</v>
      </c>
      <c r="Z42" s="56">
        <v>0</v>
      </c>
      <c r="AA42" s="56">
        <v>29</v>
      </c>
      <c r="AB42" s="57">
        <v>0</v>
      </c>
      <c r="AC42" s="56">
        <v>0.6</v>
      </c>
      <c r="AD42" s="56">
        <v>1</v>
      </c>
      <c r="AE42" s="56">
        <v>3</v>
      </c>
      <c r="AF42" s="58">
        <v>9.6</v>
      </c>
      <c r="AG42" s="56">
        <v>33.3</v>
      </c>
      <c r="AH42" s="57">
        <v>4.32432432432432</v>
      </c>
      <c r="AI42" s="58">
        <v>0</v>
      </c>
      <c r="AJ42" s="56">
        <v>51.2</v>
      </c>
      <c r="AK42" s="57">
        <v>0</v>
      </c>
      <c r="AL42" s="28">
        <v>35.7521078966842</v>
      </c>
      <c r="AM42" s="57">
        <v>68.9394</v>
      </c>
      <c r="AN42" s="28">
        <v>45.7082955276789</v>
      </c>
      <c r="AO42" s="27">
        <v>36</v>
      </c>
    </row>
    <row r="43" ht="25" customHeight="1" spans="1:41">
      <c r="A43" s="14">
        <v>40</v>
      </c>
      <c r="B43" s="44" t="s">
        <v>83</v>
      </c>
      <c r="C43" s="15" t="s">
        <v>29</v>
      </c>
      <c r="D43" s="15">
        <v>1984.07</v>
      </c>
      <c r="E43" s="15" t="s">
        <v>44</v>
      </c>
      <c r="F43" s="15">
        <v>2012.12</v>
      </c>
      <c r="G43" s="18"/>
      <c r="H43" s="18"/>
      <c r="I43" s="18" t="s">
        <v>32</v>
      </c>
      <c r="J43" s="47" t="s">
        <v>45</v>
      </c>
      <c r="K43" s="15">
        <v>2013.05</v>
      </c>
      <c r="L43" s="18" t="s">
        <v>32</v>
      </c>
      <c r="M43" s="15" t="s">
        <v>46</v>
      </c>
      <c r="N43" s="47"/>
      <c r="O43" s="47"/>
      <c r="P43" s="27"/>
      <c r="Q43" s="27">
        <v>112</v>
      </c>
      <c r="R43" s="27">
        <v>236</v>
      </c>
      <c r="S43" s="28">
        <v>11.864406779661</v>
      </c>
      <c r="T43" s="27">
        <v>3</v>
      </c>
      <c r="U43" s="27">
        <v>19.5</v>
      </c>
      <c r="V43" s="28">
        <v>1.53846153846154</v>
      </c>
      <c r="W43" s="27"/>
      <c r="X43" s="27"/>
      <c r="Y43" s="27">
        <v>7.36</v>
      </c>
      <c r="Z43" s="56">
        <v>0</v>
      </c>
      <c r="AA43" s="56">
        <v>29</v>
      </c>
      <c r="AB43" s="57">
        <v>0</v>
      </c>
      <c r="AC43" s="56">
        <v>1</v>
      </c>
      <c r="AD43" s="56">
        <v>1</v>
      </c>
      <c r="AE43" s="56">
        <v>5</v>
      </c>
      <c r="AF43" s="58">
        <v>10.63</v>
      </c>
      <c r="AG43" s="56">
        <v>33.3</v>
      </c>
      <c r="AH43" s="57">
        <v>4.78828828828829</v>
      </c>
      <c r="AI43" s="58">
        <v>4</v>
      </c>
      <c r="AJ43" s="56">
        <v>51.2</v>
      </c>
      <c r="AK43" s="57">
        <v>1.171875</v>
      </c>
      <c r="AL43" s="28">
        <v>31.7230316064108</v>
      </c>
      <c r="AM43" s="57">
        <v>77.534</v>
      </c>
      <c r="AN43" s="28">
        <v>45.4663221244876</v>
      </c>
      <c r="AO43" s="27">
        <v>37</v>
      </c>
    </row>
    <row r="44" ht="25" customHeight="1" spans="1:41">
      <c r="A44" s="14">
        <v>41</v>
      </c>
      <c r="B44" s="44" t="s">
        <v>84</v>
      </c>
      <c r="C44" s="15" t="s">
        <v>29</v>
      </c>
      <c r="D44" s="15">
        <v>1982.07</v>
      </c>
      <c r="E44" s="15" t="s">
        <v>44</v>
      </c>
      <c r="F44" s="15">
        <v>2010.12</v>
      </c>
      <c r="G44" s="18"/>
      <c r="H44" s="18"/>
      <c r="I44" s="18" t="s">
        <v>32</v>
      </c>
      <c r="J44" s="47" t="s">
        <v>45</v>
      </c>
      <c r="K44" s="15">
        <v>2011.04</v>
      </c>
      <c r="L44" s="18" t="s">
        <v>32</v>
      </c>
      <c r="M44" s="15" t="s">
        <v>46</v>
      </c>
      <c r="N44" s="47"/>
      <c r="O44" s="47"/>
      <c r="P44" s="27"/>
      <c r="Q44" s="27">
        <v>137</v>
      </c>
      <c r="R44" s="27">
        <v>236</v>
      </c>
      <c r="S44" s="28">
        <v>14.5127118644068</v>
      </c>
      <c r="T44" s="54">
        <v>3</v>
      </c>
      <c r="U44" s="27">
        <v>19.5</v>
      </c>
      <c r="V44" s="28">
        <v>1.53846153846154</v>
      </c>
      <c r="W44" s="27"/>
      <c r="X44" s="27"/>
      <c r="Y44" s="27">
        <v>8.3</v>
      </c>
      <c r="Z44" s="56">
        <v>0</v>
      </c>
      <c r="AA44" s="56">
        <v>29</v>
      </c>
      <c r="AB44" s="57">
        <v>0</v>
      </c>
      <c r="AC44" s="56">
        <v>0.8</v>
      </c>
      <c r="AD44" s="56">
        <v>1</v>
      </c>
      <c r="AE44" s="56">
        <v>4</v>
      </c>
      <c r="AF44" s="58">
        <v>4</v>
      </c>
      <c r="AG44" s="56">
        <v>33.3</v>
      </c>
      <c r="AH44" s="57">
        <v>1.8018018018018</v>
      </c>
      <c r="AI44" s="58">
        <v>0</v>
      </c>
      <c r="AJ44" s="56">
        <v>51.2</v>
      </c>
      <c r="AK44" s="57">
        <v>0</v>
      </c>
      <c r="AL44" s="28">
        <v>30.1529752046701</v>
      </c>
      <c r="AM44" s="57">
        <v>80.52</v>
      </c>
      <c r="AN44" s="28">
        <v>45.2630826432691</v>
      </c>
      <c r="AO44" s="27">
        <v>38</v>
      </c>
    </row>
    <row r="45" ht="25" customHeight="1" spans="1:41">
      <c r="A45" s="14">
        <v>42</v>
      </c>
      <c r="B45" s="27" t="s">
        <v>85</v>
      </c>
      <c r="C45" s="15" t="s">
        <v>29</v>
      </c>
      <c r="D45" s="15">
        <v>1988.08</v>
      </c>
      <c r="E45" s="15" t="s">
        <v>44</v>
      </c>
      <c r="F45" s="15">
        <v>2021.03</v>
      </c>
      <c r="G45" s="18"/>
      <c r="H45" s="18"/>
      <c r="I45" s="18" t="s">
        <v>32</v>
      </c>
      <c r="J45" s="47" t="s">
        <v>33</v>
      </c>
      <c r="K45" s="18">
        <v>2016.04</v>
      </c>
      <c r="L45" s="18" t="s">
        <v>32</v>
      </c>
      <c r="M45" s="47" t="s">
        <v>45</v>
      </c>
      <c r="N45" s="18"/>
      <c r="O45" s="18"/>
      <c r="P45" s="27"/>
      <c r="Q45" s="27">
        <v>77</v>
      </c>
      <c r="R45" s="27">
        <v>236</v>
      </c>
      <c r="S45" s="28">
        <v>8.15677966101695</v>
      </c>
      <c r="T45" s="54">
        <v>7.5</v>
      </c>
      <c r="U45" s="27">
        <v>19.5</v>
      </c>
      <c r="V45" s="28">
        <v>3.84615384615385</v>
      </c>
      <c r="W45" s="27"/>
      <c r="X45" s="27"/>
      <c r="Y45" s="27">
        <v>11.39</v>
      </c>
      <c r="Z45" s="56">
        <v>3.2</v>
      </c>
      <c r="AA45" s="56">
        <v>29</v>
      </c>
      <c r="AB45" s="57">
        <v>1.6551724137931</v>
      </c>
      <c r="AC45" s="56">
        <v>0.6</v>
      </c>
      <c r="AD45" s="56">
        <v>1</v>
      </c>
      <c r="AE45" s="56">
        <v>3</v>
      </c>
      <c r="AF45" s="58">
        <v>3.79</v>
      </c>
      <c r="AG45" s="56">
        <v>33.3</v>
      </c>
      <c r="AH45" s="57">
        <v>1.70720720720721</v>
      </c>
      <c r="AI45" s="58">
        <v>7.875</v>
      </c>
      <c r="AJ45" s="56">
        <v>51.2</v>
      </c>
      <c r="AK45" s="57">
        <v>2.30712890625</v>
      </c>
      <c r="AL45" s="28">
        <v>32.0624420344211</v>
      </c>
      <c r="AM45" s="62">
        <v>76.0008</v>
      </c>
      <c r="AN45" s="28">
        <v>45.2439494240948</v>
      </c>
      <c r="AO45" s="27">
        <v>39</v>
      </c>
    </row>
    <row r="46" ht="25" customHeight="1" spans="1:41">
      <c r="A46" s="14">
        <v>43</v>
      </c>
      <c r="B46" s="44" t="s">
        <v>86</v>
      </c>
      <c r="C46" s="15" t="s">
        <v>29</v>
      </c>
      <c r="D46" s="15">
        <v>1981.03</v>
      </c>
      <c r="E46" s="15" t="s">
        <v>44</v>
      </c>
      <c r="F46" s="15">
        <v>2013.12</v>
      </c>
      <c r="G46" s="18"/>
      <c r="H46" s="18"/>
      <c r="I46" s="18" t="s">
        <v>32</v>
      </c>
      <c r="J46" s="47" t="s">
        <v>45</v>
      </c>
      <c r="K46" s="15">
        <v>2014.05</v>
      </c>
      <c r="L46" s="18" t="s">
        <v>32</v>
      </c>
      <c r="M46" s="15" t="s">
        <v>46</v>
      </c>
      <c r="N46" s="47"/>
      <c r="O46" s="47"/>
      <c r="P46" s="27"/>
      <c r="Q46" s="27">
        <v>100</v>
      </c>
      <c r="R46" s="27">
        <v>236</v>
      </c>
      <c r="S46" s="28">
        <v>10.5932203389831</v>
      </c>
      <c r="T46" s="54">
        <v>6</v>
      </c>
      <c r="U46" s="27">
        <v>19.5</v>
      </c>
      <c r="V46" s="28">
        <v>3.07692307692308</v>
      </c>
      <c r="W46" s="27"/>
      <c r="X46" s="27"/>
      <c r="Y46" s="27">
        <v>9.72</v>
      </c>
      <c r="Z46" s="56">
        <v>0</v>
      </c>
      <c r="AA46" s="56">
        <v>29</v>
      </c>
      <c r="AB46" s="57">
        <v>0</v>
      </c>
      <c r="AC46" s="56">
        <v>0.6</v>
      </c>
      <c r="AD46" s="56">
        <v>1</v>
      </c>
      <c r="AE46" s="56">
        <v>3</v>
      </c>
      <c r="AF46" s="58">
        <v>11.2</v>
      </c>
      <c r="AG46" s="56">
        <v>33.3</v>
      </c>
      <c r="AH46" s="57">
        <v>5.04504504504505</v>
      </c>
      <c r="AI46" s="58">
        <v>1.55</v>
      </c>
      <c r="AJ46" s="56">
        <v>51.2</v>
      </c>
      <c r="AK46" s="57">
        <v>0.4541015625</v>
      </c>
      <c r="AL46" s="28">
        <v>31.8892900234512</v>
      </c>
      <c r="AM46" s="57">
        <v>76.008</v>
      </c>
      <c r="AN46" s="28">
        <v>45.1249030164158</v>
      </c>
      <c r="AO46" s="27">
        <v>40</v>
      </c>
    </row>
    <row r="47" ht="25" customHeight="1" spans="1:41">
      <c r="A47" s="14">
        <v>44</v>
      </c>
      <c r="B47" s="27" t="s">
        <v>87</v>
      </c>
      <c r="C47" s="15" t="s">
        <v>29</v>
      </c>
      <c r="D47" s="15">
        <v>1984.01</v>
      </c>
      <c r="E47" s="15" t="s">
        <v>44</v>
      </c>
      <c r="F47" s="15">
        <v>2021.03</v>
      </c>
      <c r="G47" s="18"/>
      <c r="H47" s="18"/>
      <c r="I47" s="18" t="s">
        <v>32</v>
      </c>
      <c r="J47" s="47" t="s">
        <v>33</v>
      </c>
      <c r="K47" s="15">
        <v>2009.12</v>
      </c>
      <c r="L47" s="18" t="s">
        <v>32</v>
      </c>
      <c r="M47" s="47" t="s">
        <v>45</v>
      </c>
      <c r="N47" s="47"/>
      <c r="O47" s="47"/>
      <c r="P47" s="27"/>
      <c r="Q47" s="27">
        <v>153</v>
      </c>
      <c r="R47" s="27">
        <v>236</v>
      </c>
      <c r="S47" s="28">
        <v>16.2076271186441</v>
      </c>
      <c r="T47" s="54">
        <v>4</v>
      </c>
      <c r="U47" s="27">
        <v>19.5</v>
      </c>
      <c r="V47" s="28">
        <v>2.05128205128205</v>
      </c>
      <c r="W47" s="27"/>
      <c r="X47" s="27"/>
      <c r="Y47" s="27">
        <v>7.78</v>
      </c>
      <c r="Z47" s="56">
        <v>0</v>
      </c>
      <c r="AA47" s="56">
        <v>29</v>
      </c>
      <c r="AB47" s="57">
        <v>0</v>
      </c>
      <c r="AC47" s="56">
        <v>0.8</v>
      </c>
      <c r="AD47" s="56">
        <v>1</v>
      </c>
      <c r="AE47" s="56">
        <v>4</v>
      </c>
      <c r="AF47" s="58">
        <v>0</v>
      </c>
      <c r="AG47" s="56">
        <v>33.3</v>
      </c>
      <c r="AH47" s="57">
        <v>0</v>
      </c>
      <c r="AI47" s="58">
        <v>1.64</v>
      </c>
      <c r="AJ47" s="56">
        <v>51.2</v>
      </c>
      <c r="AK47" s="57">
        <v>0.48046875</v>
      </c>
      <c r="AL47" s="28">
        <v>30.5193779199261</v>
      </c>
      <c r="AM47" s="57">
        <v>76.9933333333333</v>
      </c>
      <c r="AN47" s="28">
        <v>44.4615645439483</v>
      </c>
      <c r="AO47" s="27">
        <v>41</v>
      </c>
    </row>
    <row r="48" ht="25" customHeight="1" spans="1:41">
      <c r="A48" s="14">
        <v>45</v>
      </c>
      <c r="B48" s="44" t="s">
        <v>88</v>
      </c>
      <c r="C48" s="15" t="s">
        <v>38</v>
      </c>
      <c r="D48" s="15">
        <v>1982.01</v>
      </c>
      <c r="E48" s="15" t="s">
        <v>44</v>
      </c>
      <c r="F48" s="15">
        <v>2010.12</v>
      </c>
      <c r="G48" s="18"/>
      <c r="H48" s="18"/>
      <c r="I48" s="18" t="s">
        <v>32</v>
      </c>
      <c r="J48" s="47" t="s">
        <v>45</v>
      </c>
      <c r="K48" s="15">
        <v>2011.04</v>
      </c>
      <c r="L48" s="18" t="s">
        <v>32</v>
      </c>
      <c r="M48" s="15" t="s">
        <v>46</v>
      </c>
      <c r="N48" s="47"/>
      <c r="O48" s="47"/>
      <c r="P48" s="27"/>
      <c r="Q48" s="27">
        <v>137</v>
      </c>
      <c r="R48" s="27">
        <v>236</v>
      </c>
      <c r="S48" s="28">
        <v>14.5127118644068</v>
      </c>
      <c r="T48" s="54">
        <v>9</v>
      </c>
      <c r="U48" s="27">
        <v>19.5</v>
      </c>
      <c r="V48" s="28">
        <v>4.61538461538462</v>
      </c>
      <c r="W48" s="27"/>
      <c r="X48" s="27"/>
      <c r="Y48" s="27">
        <v>13.75</v>
      </c>
      <c r="Z48" s="56">
        <v>1.2</v>
      </c>
      <c r="AA48" s="56">
        <v>29</v>
      </c>
      <c r="AB48" s="57">
        <v>0.620689655172414</v>
      </c>
      <c r="AC48" s="56">
        <v>0.6</v>
      </c>
      <c r="AD48" s="56">
        <v>1</v>
      </c>
      <c r="AE48" s="56">
        <v>3</v>
      </c>
      <c r="AF48" s="58">
        <v>1.5</v>
      </c>
      <c r="AG48" s="56">
        <v>33.3</v>
      </c>
      <c r="AH48" s="57">
        <v>0.675675675675676</v>
      </c>
      <c r="AI48" s="58">
        <v>0</v>
      </c>
      <c r="AJ48" s="56">
        <v>51.2</v>
      </c>
      <c r="AK48" s="57">
        <v>0</v>
      </c>
      <c r="AL48" s="28">
        <v>37.1744618106395</v>
      </c>
      <c r="AM48" s="57">
        <v>61.3334</v>
      </c>
      <c r="AN48" s="28">
        <v>44.4221432674476</v>
      </c>
      <c r="AO48" s="27">
        <v>42</v>
      </c>
    </row>
    <row r="49" ht="25" customHeight="1" spans="1:41">
      <c r="A49" s="14">
        <v>46</v>
      </c>
      <c r="B49" s="44" t="s">
        <v>89</v>
      </c>
      <c r="C49" s="15" t="s">
        <v>38</v>
      </c>
      <c r="D49" s="15">
        <v>1982.11</v>
      </c>
      <c r="E49" s="15" t="s">
        <v>44</v>
      </c>
      <c r="F49" s="15">
        <v>2013.12</v>
      </c>
      <c r="G49" s="18"/>
      <c r="H49" s="18"/>
      <c r="I49" s="18" t="s">
        <v>32</v>
      </c>
      <c r="J49" s="47" t="s">
        <v>45</v>
      </c>
      <c r="K49" s="15">
        <v>2014.05</v>
      </c>
      <c r="L49" s="18" t="s">
        <v>32</v>
      </c>
      <c r="M49" s="15" t="s">
        <v>46</v>
      </c>
      <c r="N49" s="47"/>
      <c r="O49" s="47"/>
      <c r="P49" s="27"/>
      <c r="Q49" s="27">
        <v>100</v>
      </c>
      <c r="R49" s="27">
        <v>236</v>
      </c>
      <c r="S49" s="28">
        <v>10.5932203389831</v>
      </c>
      <c r="T49" s="55">
        <v>4</v>
      </c>
      <c r="U49" s="27">
        <v>19.5</v>
      </c>
      <c r="V49" s="28">
        <v>2.05128205128205</v>
      </c>
      <c r="W49" s="27"/>
      <c r="X49" s="27"/>
      <c r="Y49" s="27">
        <v>7.5</v>
      </c>
      <c r="Z49" s="56">
        <v>0</v>
      </c>
      <c r="AA49" s="56">
        <v>29</v>
      </c>
      <c r="AB49" s="57">
        <v>0</v>
      </c>
      <c r="AC49" s="56">
        <v>0.8</v>
      </c>
      <c r="AD49" s="56">
        <v>1</v>
      </c>
      <c r="AE49" s="56">
        <v>4</v>
      </c>
      <c r="AF49" s="58">
        <v>6.5</v>
      </c>
      <c r="AG49" s="56">
        <v>33.3</v>
      </c>
      <c r="AH49" s="57">
        <v>2.92792792792793</v>
      </c>
      <c r="AI49" s="58">
        <v>5.3</v>
      </c>
      <c r="AJ49" s="56">
        <v>51.2</v>
      </c>
      <c r="AK49" s="57">
        <v>1.552734375</v>
      </c>
      <c r="AL49" s="28">
        <v>28.625164693193</v>
      </c>
      <c r="AM49" s="62">
        <v>80.2666666666667</v>
      </c>
      <c r="AN49" s="28">
        <v>44.1176152852351</v>
      </c>
      <c r="AO49" s="27">
        <v>43</v>
      </c>
    </row>
    <row r="50" ht="25" customHeight="1" spans="1:41">
      <c r="A50" s="14">
        <v>47</v>
      </c>
      <c r="B50" s="44" t="s">
        <v>90</v>
      </c>
      <c r="C50" s="15" t="s">
        <v>38</v>
      </c>
      <c r="D50" s="15">
        <v>1982.11</v>
      </c>
      <c r="E50" s="15" t="s">
        <v>44</v>
      </c>
      <c r="F50" s="15">
        <v>2011.12</v>
      </c>
      <c r="G50" s="18"/>
      <c r="H50" s="18"/>
      <c r="I50" s="18" t="s">
        <v>32</v>
      </c>
      <c r="J50" s="47" t="s">
        <v>45</v>
      </c>
      <c r="K50" s="15">
        <v>2012.01</v>
      </c>
      <c r="L50" s="18" t="s">
        <v>32</v>
      </c>
      <c r="M50" s="18" t="s">
        <v>91</v>
      </c>
      <c r="N50" s="47"/>
      <c r="O50" s="47"/>
      <c r="P50" s="27"/>
      <c r="Q50" s="27">
        <v>128</v>
      </c>
      <c r="R50" s="27">
        <v>236</v>
      </c>
      <c r="S50" s="28">
        <v>13.5593220338983</v>
      </c>
      <c r="T50" s="54">
        <v>3</v>
      </c>
      <c r="U50" s="27">
        <v>19.5</v>
      </c>
      <c r="V50" s="28">
        <v>1.53846153846154</v>
      </c>
      <c r="W50" s="27"/>
      <c r="X50" s="27"/>
      <c r="Y50" s="27">
        <v>13.01</v>
      </c>
      <c r="Z50" s="56">
        <v>6.8</v>
      </c>
      <c r="AA50" s="56">
        <v>29</v>
      </c>
      <c r="AB50" s="57">
        <v>3.51724137931034</v>
      </c>
      <c r="AC50" s="56">
        <v>0.8</v>
      </c>
      <c r="AD50" s="56">
        <v>1</v>
      </c>
      <c r="AE50" s="56">
        <v>4</v>
      </c>
      <c r="AF50" s="58">
        <v>0.75</v>
      </c>
      <c r="AG50" s="56">
        <v>33.3</v>
      </c>
      <c r="AH50" s="57">
        <v>0.337837837837838</v>
      </c>
      <c r="AI50" s="58">
        <v>0</v>
      </c>
      <c r="AJ50" s="56">
        <v>51.2</v>
      </c>
      <c r="AK50" s="57">
        <v>0</v>
      </c>
      <c r="AL50" s="28">
        <v>35.962862789508</v>
      </c>
      <c r="AM50" s="62">
        <v>63.1268</v>
      </c>
      <c r="AN50" s="28">
        <v>44.1120439526556</v>
      </c>
      <c r="AO50" s="27">
        <v>44</v>
      </c>
    </row>
    <row r="51" ht="25" customHeight="1" spans="1:41">
      <c r="A51" s="14">
        <v>48</v>
      </c>
      <c r="B51" s="44" t="s">
        <v>92</v>
      </c>
      <c r="C51" s="15" t="s">
        <v>29</v>
      </c>
      <c r="D51" s="15">
        <v>1984.09</v>
      </c>
      <c r="E51" s="15" t="s">
        <v>44</v>
      </c>
      <c r="F51" s="15">
        <v>2012.12</v>
      </c>
      <c r="G51" s="18"/>
      <c r="H51" s="18"/>
      <c r="I51" s="18" t="s">
        <v>32</v>
      </c>
      <c r="J51" s="47" t="s">
        <v>45</v>
      </c>
      <c r="K51" s="15">
        <v>2013.05</v>
      </c>
      <c r="L51" s="18" t="s">
        <v>32</v>
      </c>
      <c r="M51" s="15" t="s">
        <v>46</v>
      </c>
      <c r="N51" s="15"/>
      <c r="O51" s="15"/>
      <c r="P51" s="27"/>
      <c r="Q51" s="27">
        <v>112</v>
      </c>
      <c r="R51" s="27">
        <v>236</v>
      </c>
      <c r="S51" s="28">
        <v>11.864406779661</v>
      </c>
      <c r="T51" s="54">
        <v>9</v>
      </c>
      <c r="U51" s="27">
        <v>19.5</v>
      </c>
      <c r="V51" s="28">
        <v>4.61538461538462</v>
      </c>
      <c r="W51" s="27"/>
      <c r="X51" s="27"/>
      <c r="Y51" s="27">
        <v>3.75</v>
      </c>
      <c r="Z51" s="56">
        <v>0</v>
      </c>
      <c r="AA51" s="56">
        <v>29</v>
      </c>
      <c r="AB51" s="57">
        <v>0</v>
      </c>
      <c r="AC51" s="56">
        <v>0.6</v>
      </c>
      <c r="AD51" s="56">
        <v>1</v>
      </c>
      <c r="AE51" s="56">
        <v>3</v>
      </c>
      <c r="AF51" s="58">
        <v>6.07</v>
      </c>
      <c r="AG51" s="56">
        <v>33.3</v>
      </c>
      <c r="AH51" s="57">
        <v>2.73423423423423</v>
      </c>
      <c r="AI51" s="58">
        <v>5.6</v>
      </c>
      <c r="AJ51" s="56">
        <v>51.2</v>
      </c>
      <c r="AK51" s="57">
        <v>1.640625</v>
      </c>
      <c r="AL51" s="28">
        <v>27.6046506292799</v>
      </c>
      <c r="AM51" s="57">
        <v>79.52</v>
      </c>
      <c r="AN51" s="28">
        <v>43.1792554404959</v>
      </c>
      <c r="AO51" s="27">
        <v>45</v>
      </c>
    </row>
    <row r="52" ht="25" customHeight="1" spans="1:41">
      <c r="A52" s="14">
        <v>49</v>
      </c>
      <c r="B52" s="44" t="s">
        <v>93</v>
      </c>
      <c r="C52" s="15" t="s">
        <v>29</v>
      </c>
      <c r="D52" s="15">
        <v>1982.08</v>
      </c>
      <c r="E52" s="15" t="s">
        <v>44</v>
      </c>
      <c r="F52" s="15">
        <v>2013.12</v>
      </c>
      <c r="G52" s="18"/>
      <c r="H52" s="18"/>
      <c r="I52" s="18" t="s">
        <v>32</v>
      </c>
      <c r="J52" s="47" t="s">
        <v>45</v>
      </c>
      <c r="K52" s="15">
        <v>2014.05</v>
      </c>
      <c r="L52" s="18" t="s">
        <v>32</v>
      </c>
      <c r="M52" s="15" t="s">
        <v>46</v>
      </c>
      <c r="N52" s="47"/>
      <c r="O52" s="47"/>
      <c r="P52" s="27"/>
      <c r="Q52" s="27">
        <v>100</v>
      </c>
      <c r="R52" s="27">
        <v>236</v>
      </c>
      <c r="S52" s="28">
        <v>10.5932203389831</v>
      </c>
      <c r="T52" s="27">
        <v>4</v>
      </c>
      <c r="U52" s="27">
        <v>19.5</v>
      </c>
      <c r="V52" s="28">
        <v>2.05128205128205</v>
      </c>
      <c r="W52" s="27"/>
      <c r="X52" s="27"/>
      <c r="Y52" s="27">
        <v>6.25</v>
      </c>
      <c r="Z52" s="56">
        <v>0</v>
      </c>
      <c r="AA52" s="56">
        <v>29</v>
      </c>
      <c r="AB52" s="57">
        <v>0</v>
      </c>
      <c r="AC52" s="56">
        <v>0.6</v>
      </c>
      <c r="AD52" s="56">
        <v>1</v>
      </c>
      <c r="AE52" s="56">
        <v>3</v>
      </c>
      <c r="AF52" s="58">
        <v>7.55</v>
      </c>
      <c r="AG52" s="56">
        <v>33.3</v>
      </c>
      <c r="AH52" s="57">
        <v>3.4009009009009</v>
      </c>
      <c r="AI52" s="58">
        <v>6</v>
      </c>
      <c r="AJ52" s="56">
        <v>51.2</v>
      </c>
      <c r="AK52" s="57">
        <v>1.7578125</v>
      </c>
      <c r="AL52" s="28">
        <v>27.053215791166</v>
      </c>
      <c r="AM52" s="57">
        <v>80.806</v>
      </c>
      <c r="AN52" s="28">
        <v>43.1790510538162</v>
      </c>
      <c r="AO52" s="27">
        <v>46</v>
      </c>
    </row>
    <row r="53" ht="25" customHeight="1" spans="1:41">
      <c r="A53" s="14">
        <v>50</v>
      </c>
      <c r="B53" s="44" t="s">
        <v>94</v>
      </c>
      <c r="C53" s="15" t="s">
        <v>29</v>
      </c>
      <c r="D53" s="15">
        <v>1982.06</v>
      </c>
      <c r="E53" s="15" t="s">
        <v>44</v>
      </c>
      <c r="F53" s="15">
        <v>2011.12</v>
      </c>
      <c r="G53" s="18"/>
      <c r="H53" s="18"/>
      <c r="I53" s="18" t="s">
        <v>32</v>
      </c>
      <c r="J53" s="47" t="s">
        <v>45</v>
      </c>
      <c r="K53" s="15">
        <v>2012.01</v>
      </c>
      <c r="L53" s="18" t="s">
        <v>32</v>
      </c>
      <c r="M53" s="15" t="s">
        <v>46</v>
      </c>
      <c r="N53" s="47"/>
      <c r="O53" s="47"/>
      <c r="P53" s="27"/>
      <c r="Q53" s="27">
        <v>128</v>
      </c>
      <c r="R53" s="27">
        <v>236</v>
      </c>
      <c r="S53" s="28">
        <v>13.5593220338983</v>
      </c>
      <c r="T53" s="54">
        <v>3</v>
      </c>
      <c r="U53" s="27">
        <v>19.5</v>
      </c>
      <c r="V53" s="28">
        <v>1.53846153846154</v>
      </c>
      <c r="W53" s="27"/>
      <c r="X53" s="27"/>
      <c r="Y53" s="27">
        <v>11.43</v>
      </c>
      <c r="Z53" s="56">
        <v>0</v>
      </c>
      <c r="AA53" s="56">
        <v>29</v>
      </c>
      <c r="AB53" s="57">
        <v>0</v>
      </c>
      <c r="AC53" s="56">
        <v>1</v>
      </c>
      <c r="AD53" s="56">
        <v>1</v>
      </c>
      <c r="AE53" s="56">
        <v>5</v>
      </c>
      <c r="AF53" s="58">
        <v>0</v>
      </c>
      <c r="AG53" s="56">
        <v>33.3</v>
      </c>
      <c r="AH53" s="57">
        <v>0</v>
      </c>
      <c r="AI53" s="58">
        <v>1.2</v>
      </c>
      <c r="AJ53" s="56">
        <v>51.2</v>
      </c>
      <c r="AK53" s="57">
        <v>0.3515625</v>
      </c>
      <c r="AL53" s="28">
        <v>31.8793460723598</v>
      </c>
      <c r="AM53" s="62">
        <v>69.4066666666667</v>
      </c>
      <c r="AN53" s="28">
        <v>43.1375422506519</v>
      </c>
      <c r="AO53" s="27">
        <v>47</v>
      </c>
    </row>
    <row r="54" ht="25" customHeight="1" spans="1:41">
      <c r="A54" s="14">
        <v>51</v>
      </c>
      <c r="B54" s="44" t="s">
        <v>95</v>
      </c>
      <c r="C54" s="15" t="s">
        <v>29</v>
      </c>
      <c r="D54" s="15">
        <v>1982.09</v>
      </c>
      <c r="E54" s="15" t="s">
        <v>44</v>
      </c>
      <c r="F54" s="15">
        <v>2012.12</v>
      </c>
      <c r="G54" s="18"/>
      <c r="H54" s="18"/>
      <c r="I54" s="18" t="s">
        <v>32</v>
      </c>
      <c r="J54" s="47" t="s">
        <v>45</v>
      </c>
      <c r="K54" s="15">
        <v>2013.05</v>
      </c>
      <c r="L54" s="18" t="s">
        <v>32</v>
      </c>
      <c r="M54" s="15" t="s">
        <v>46</v>
      </c>
      <c r="N54" s="47"/>
      <c r="O54" s="47"/>
      <c r="P54" s="27"/>
      <c r="Q54" s="27">
        <v>112</v>
      </c>
      <c r="R54" s="27">
        <v>236</v>
      </c>
      <c r="S54" s="28">
        <v>11.864406779661</v>
      </c>
      <c r="T54" s="54">
        <v>3</v>
      </c>
      <c r="U54" s="27">
        <v>19.5</v>
      </c>
      <c r="V54" s="28">
        <v>1.53846153846154</v>
      </c>
      <c r="W54" s="27"/>
      <c r="X54" s="27"/>
      <c r="Y54" s="27">
        <v>10.26</v>
      </c>
      <c r="Z54" s="56">
        <v>0</v>
      </c>
      <c r="AA54" s="56">
        <v>29</v>
      </c>
      <c r="AB54" s="57">
        <v>0</v>
      </c>
      <c r="AC54" s="56">
        <v>0.6</v>
      </c>
      <c r="AD54" s="56">
        <v>1</v>
      </c>
      <c r="AE54" s="56">
        <v>3</v>
      </c>
      <c r="AF54" s="58">
        <v>0</v>
      </c>
      <c r="AG54" s="56">
        <v>33.3</v>
      </c>
      <c r="AH54" s="57">
        <v>0</v>
      </c>
      <c r="AI54" s="58">
        <v>1.5</v>
      </c>
      <c r="AJ54" s="56">
        <v>51.2</v>
      </c>
      <c r="AK54" s="57">
        <v>0.439453125</v>
      </c>
      <c r="AL54" s="28">
        <v>27.1023214431226</v>
      </c>
      <c r="AM54" s="57">
        <v>78.054</v>
      </c>
      <c r="AN54" s="28">
        <v>42.3878250101858</v>
      </c>
      <c r="AO54" s="27">
        <v>48</v>
      </c>
    </row>
    <row r="55" ht="25" customHeight="1" spans="1:41">
      <c r="A55" s="14">
        <v>52</v>
      </c>
      <c r="B55" s="27" t="s">
        <v>96</v>
      </c>
      <c r="C55" s="15" t="s">
        <v>38</v>
      </c>
      <c r="D55" s="15">
        <v>1987.07</v>
      </c>
      <c r="E55" s="15" t="s">
        <v>44</v>
      </c>
      <c r="F55" s="15">
        <v>2021.03</v>
      </c>
      <c r="G55" s="18"/>
      <c r="H55" s="18"/>
      <c r="I55" s="18" t="s">
        <v>32</v>
      </c>
      <c r="J55" s="47" t="s">
        <v>33</v>
      </c>
      <c r="K55" s="50">
        <v>2019.1</v>
      </c>
      <c r="L55" s="18" t="s">
        <v>32</v>
      </c>
      <c r="M55" s="47" t="s">
        <v>45</v>
      </c>
      <c r="N55" s="18"/>
      <c r="O55" s="18"/>
      <c r="P55" s="27"/>
      <c r="Q55" s="27">
        <v>35</v>
      </c>
      <c r="R55" s="27">
        <v>236</v>
      </c>
      <c r="S55" s="28">
        <v>3.70762711864407</v>
      </c>
      <c r="T55" s="54">
        <v>3</v>
      </c>
      <c r="U55" s="27">
        <v>19.5</v>
      </c>
      <c r="V55" s="28">
        <v>1.53846153846154</v>
      </c>
      <c r="W55" s="27"/>
      <c r="X55" s="27"/>
      <c r="Y55" s="27">
        <v>13.89</v>
      </c>
      <c r="Z55" s="56">
        <v>2</v>
      </c>
      <c r="AA55" s="56">
        <v>29</v>
      </c>
      <c r="AB55" s="57">
        <v>1.03448275862069</v>
      </c>
      <c r="AC55" s="56">
        <v>0.8</v>
      </c>
      <c r="AD55" s="56">
        <v>1</v>
      </c>
      <c r="AE55" s="56">
        <v>4</v>
      </c>
      <c r="AF55" s="58">
        <v>0</v>
      </c>
      <c r="AG55" s="56">
        <v>33.3</v>
      </c>
      <c r="AH55" s="57">
        <v>0</v>
      </c>
      <c r="AI55" s="58">
        <v>10.5</v>
      </c>
      <c r="AJ55" s="56">
        <v>51.2</v>
      </c>
      <c r="AK55" s="57">
        <v>3.076171875</v>
      </c>
      <c r="AL55" s="28">
        <v>27.2467432907263</v>
      </c>
      <c r="AM55" s="57">
        <v>75.4748</v>
      </c>
      <c r="AN55" s="28">
        <v>41.7151603035084</v>
      </c>
      <c r="AO55" s="27">
        <v>49</v>
      </c>
    </row>
    <row r="56" ht="25" customHeight="1" spans="1:41">
      <c r="A56" s="14">
        <v>53</v>
      </c>
      <c r="B56" s="27" t="s">
        <v>97</v>
      </c>
      <c r="C56" s="15" t="s">
        <v>38</v>
      </c>
      <c r="D56" s="15">
        <v>1989.01</v>
      </c>
      <c r="E56" s="15" t="s">
        <v>44</v>
      </c>
      <c r="F56" s="15">
        <v>2021.03</v>
      </c>
      <c r="G56" s="18"/>
      <c r="H56" s="18"/>
      <c r="I56" s="18" t="s">
        <v>32</v>
      </c>
      <c r="J56" s="47" t="s">
        <v>33</v>
      </c>
      <c r="K56" s="15">
        <v>2016.04</v>
      </c>
      <c r="L56" s="18" t="s">
        <v>32</v>
      </c>
      <c r="M56" s="47" t="s">
        <v>45</v>
      </c>
      <c r="N56" s="18"/>
      <c r="O56" s="18"/>
      <c r="P56" s="27"/>
      <c r="Q56" s="27">
        <v>77</v>
      </c>
      <c r="R56" s="27">
        <v>236</v>
      </c>
      <c r="S56" s="28">
        <v>8.15677966101695</v>
      </c>
      <c r="T56" s="54">
        <v>3</v>
      </c>
      <c r="U56" s="27">
        <v>19.5</v>
      </c>
      <c r="V56" s="28">
        <v>1.53846153846154</v>
      </c>
      <c r="W56" s="27"/>
      <c r="X56" s="27"/>
      <c r="Y56" s="27">
        <v>15</v>
      </c>
      <c r="Z56" s="56">
        <v>0</v>
      </c>
      <c r="AA56" s="56">
        <v>29</v>
      </c>
      <c r="AB56" s="57">
        <v>0</v>
      </c>
      <c r="AC56" s="56">
        <v>0.6</v>
      </c>
      <c r="AD56" s="56">
        <v>1</v>
      </c>
      <c r="AE56" s="56">
        <v>3</v>
      </c>
      <c r="AF56" s="58">
        <v>0</v>
      </c>
      <c r="AG56" s="56">
        <v>33.3</v>
      </c>
      <c r="AH56" s="57">
        <v>0</v>
      </c>
      <c r="AI56" s="58">
        <v>0</v>
      </c>
      <c r="AJ56" s="56">
        <v>51.2</v>
      </c>
      <c r="AK56" s="57">
        <v>0</v>
      </c>
      <c r="AL56" s="28">
        <v>27.6952411994785</v>
      </c>
      <c r="AM56" s="57">
        <v>64.8008</v>
      </c>
      <c r="AN56" s="28">
        <v>38.8269088396349</v>
      </c>
      <c r="AO56" s="27">
        <v>50</v>
      </c>
    </row>
    <row r="57" ht="25" customHeight="1" spans="1:41">
      <c r="A57" s="14">
        <v>54</v>
      </c>
      <c r="B57" s="44" t="s">
        <v>98</v>
      </c>
      <c r="C57" s="15" t="s">
        <v>38</v>
      </c>
      <c r="D57" s="15">
        <v>1980.07</v>
      </c>
      <c r="E57" s="15" t="s">
        <v>44</v>
      </c>
      <c r="F57" s="15">
        <v>2010.12</v>
      </c>
      <c r="G57" s="18"/>
      <c r="H57" s="18"/>
      <c r="I57" s="18" t="s">
        <v>32</v>
      </c>
      <c r="J57" s="47" t="s">
        <v>45</v>
      </c>
      <c r="K57" s="15">
        <v>2011.04</v>
      </c>
      <c r="L57" s="18" t="s">
        <v>32</v>
      </c>
      <c r="M57" s="15" t="s">
        <v>46</v>
      </c>
      <c r="N57" s="47"/>
      <c r="O57" s="47"/>
      <c r="P57" s="27"/>
      <c r="Q57" s="27">
        <v>137</v>
      </c>
      <c r="R57" s="27">
        <v>236</v>
      </c>
      <c r="S57" s="28">
        <v>14.5127118644068</v>
      </c>
      <c r="T57" s="54">
        <v>3</v>
      </c>
      <c r="U57" s="27">
        <v>19.5</v>
      </c>
      <c r="V57" s="28">
        <v>1.53846153846154</v>
      </c>
      <c r="W57" s="27"/>
      <c r="X57" s="27"/>
      <c r="Y57" s="27">
        <v>9.33</v>
      </c>
      <c r="Z57" s="56">
        <v>0</v>
      </c>
      <c r="AA57" s="56">
        <v>29</v>
      </c>
      <c r="AB57" s="57">
        <v>0</v>
      </c>
      <c r="AC57" s="56">
        <v>1</v>
      </c>
      <c r="AD57" s="56">
        <v>1</v>
      </c>
      <c r="AE57" s="56">
        <v>5</v>
      </c>
      <c r="AF57" s="58">
        <v>0</v>
      </c>
      <c r="AG57" s="56">
        <v>33.3</v>
      </c>
      <c r="AH57" s="57">
        <v>0</v>
      </c>
      <c r="AI57" s="58">
        <v>0</v>
      </c>
      <c r="AJ57" s="56">
        <v>51.2</v>
      </c>
      <c r="AK57" s="57">
        <v>0</v>
      </c>
      <c r="AL57" s="28">
        <v>30.3811734028683</v>
      </c>
      <c r="AM57" s="57">
        <v>50.2733333333333</v>
      </c>
      <c r="AN57" s="28">
        <v>36.3488213820078</v>
      </c>
      <c r="AO57" s="27">
        <v>51</v>
      </c>
    </row>
    <row r="58" ht="25" customHeight="1" spans="1:41">
      <c r="A58" s="14">
        <v>55</v>
      </c>
      <c r="B58" s="44" t="s">
        <v>99</v>
      </c>
      <c r="C58" s="15" t="s">
        <v>29</v>
      </c>
      <c r="D58" s="15">
        <v>1980.09</v>
      </c>
      <c r="E58" s="15" t="s">
        <v>44</v>
      </c>
      <c r="F58" s="15">
        <v>2013.12</v>
      </c>
      <c r="G58" s="18"/>
      <c r="H58" s="18"/>
      <c r="I58" s="18" t="s">
        <v>32</v>
      </c>
      <c r="J58" s="47" t="s">
        <v>45</v>
      </c>
      <c r="K58" s="15">
        <v>2014.05</v>
      </c>
      <c r="L58" s="18" t="s">
        <v>32</v>
      </c>
      <c r="M58" s="15" t="s">
        <v>46</v>
      </c>
      <c r="N58" s="47"/>
      <c r="O58" s="47"/>
      <c r="P58" s="27"/>
      <c r="Q58" s="27">
        <v>100</v>
      </c>
      <c r="R58" s="27">
        <v>236</v>
      </c>
      <c r="S58" s="28">
        <v>10.5932203389831</v>
      </c>
      <c r="T58" s="54">
        <v>4</v>
      </c>
      <c r="U58" s="27">
        <v>19.5</v>
      </c>
      <c r="V58" s="28">
        <v>2.05128205128205</v>
      </c>
      <c r="W58" s="27"/>
      <c r="X58" s="27"/>
      <c r="Y58" s="27">
        <v>9.9</v>
      </c>
      <c r="Z58" s="56">
        <v>1.2</v>
      </c>
      <c r="AA58" s="56">
        <v>29</v>
      </c>
      <c r="AB58" s="57">
        <v>0.620689655172414</v>
      </c>
      <c r="AC58" s="56">
        <v>1</v>
      </c>
      <c r="AD58" s="56">
        <v>1</v>
      </c>
      <c r="AE58" s="56">
        <v>5</v>
      </c>
      <c r="AF58" s="58">
        <v>0</v>
      </c>
      <c r="AG58" s="56">
        <v>33.3</v>
      </c>
      <c r="AH58" s="57">
        <v>0</v>
      </c>
      <c r="AI58" s="58">
        <v>0</v>
      </c>
      <c r="AJ58" s="56">
        <v>51.2</v>
      </c>
      <c r="AK58" s="57">
        <v>0</v>
      </c>
      <c r="AL58" s="28">
        <v>28.1651920454375</v>
      </c>
      <c r="AM58" s="57">
        <v>51.6593333333333</v>
      </c>
      <c r="AN58" s="28">
        <v>35.2134344318062</v>
      </c>
      <c r="AO58" s="27">
        <v>52</v>
      </c>
    </row>
    <row r="59" ht="25" customHeight="1" spans="1:41">
      <c r="A59" s="14">
        <v>56</v>
      </c>
      <c r="B59" s="44" t="s">
        <v>100</v>
      </c>
      <c r="C59" s="15" t="s">
        <v>29</v>
      </c>
      <c r="D59" s="15">
        <v>1970.12</v>
      </c>
      <c r="E59" s="15" t="s">
        <v>44</v>
      </c>
      <c r="F59" s="15">
        <v>2010.12</v>
      </c>
      <c r="G59" s="18"/>
      <c r="H59" s="18"/>
      <c r="I59" s="18" t="s">
        <v>32</v>
      </c>
      <c r="J59" s="47" t="s">
        <v>45</v>
      </c>
      <c r="K59" s="15">
        <v>2011.04</v>
      </c>
      <c r="L59" s="18" t="s">
        <v>32</v>
      </c>
      <c r="M59" s="15" t="s">
        <v>46</v>
      </c>
      <c r="N59" s="47"/>
      <c r="O59" s="47"/>
      <c r="P59" s="27"/>
      <c r="Q59" s="27">
        <v>137</v>
      </c>
      <c r="R59" s="27">
        <v>236</v>
      </c>
      <c r="S59" s="28">
        <v>14.5127118644068</v>
      </c>
      <c r="T59" s="27">
        <v>3</v>
      </c>
      <c r="U59" s="27">
        <v>19.5</v>
      </c>
      <c r="V59" s="28">
        <v>1.53846153846154</v>
      </c>
      <c r="W59" s="27"/>
      <c r="X59" s="27"/>
      <c r="Y59" s="27">
        <v>10.08</v>
      </c>
      <c r="Z59" s="56">
        <v>0</v>
      </c>
      <c r="AA59" s="56">
        <v>29</v>
      </c>
      <c r="AB59" s="57">
        <v>0</v>
      </c>
      <c r="AC59" s="56">
        <v>0.6</v>
      </c>
      <c r="AD59" s="56">
        <v>1</v>
      </c>
      <c r="AE59" s="56">
        <v>3</v>
      </c>
      <c r="AF59" s="58">
        <v>0</v>
      </c>
      <c r="AG59" s="56">
        <v>33.3</v>
      </c>
      <c r="AH59" s="57">
        <v>0</v>
      </c>
      <c r="AI59" s="58">
        <v>0</v>
      </c>
      <c r="AJ59" s="56">
        <v>51.2</v>
      </c>
      <c r="AK59" s="57">
        <v>0</v>
      </c>
      <c r="AL59" s="28">
        <v>29.1311734028683</v>
      </c>
      <c r="AM59" s="57">
        <v>40.2733333333333</v>
      </c>
      <c r="AN59" s="28">
        <v>32.4738213820078</v>
      </c>
      <c r="AO59" s="27">
        <v>53</v>
      </c>
    </row>
    <row r="60" ht="25" customHeight="1" spans="1:41">
      <c r="A60" s="14">
        <v>57</v>
      </c>
      <c r="B60" s="27" t="s">
        <v>101</v>
      </c>
      <c r="C60" s="15" t="s">
        <v>38</v>
      </c>
      <c r="D60" s="15">
        <v>1984.07</v>
      </c>
      <c r="E60" s="15" t="s">
        <v>44</v>
      </c>
      <c r="F60" s="15">
        <v>2021.03</v>
      </c>
      <c r="G60" s="18"/>
      <c r="H60" s="18"/>
      <c r="I60" s="18" t="s">
        <v>32</v>
      </c>
      <c r="J60" s="47" t="s">
        <v>33</v>
      </c>
      <c r="K60" s="18">
        <v>2016.01</v>
      </c>
      <c r="L60" s="18" t="s">
        <v>32</v>
      </c>
      <c r="M60" s="47" t="s">
        <v>45</v>
      </c>
      <c r="N60" s="47"/>
      <c r="O60" s="47"/>
      <c r="P60" s="27"/>
      <c r="Q60" s="27">
        <v>80</v>
      </c>
      <c r="R60" s="27">
        <v>236</v>
      </c>
      <c r="S60" s="28">
        <v>8.47457627118644</v>
      </c>
      <c r="T60" s="54">
        <v>5</v>
      </c>
      <c r="U60" s="27">
        <v>19.5</v>
      </c>
      <c r="V60" s="28">
        <v>2.56410256410256</v>
      </c>
      <c r="W60" s="27"/>
      <c r="X60" s="27"/>
      <c r="Y60" s="27"/>
      <c r="Z60" s="56">
        <v>0</v>
      </c>
      <c r="AA60" s="56">
        <v>29</v>
      </c>
      <c r="AB60" s="57">
        <v>0</v>
      </c>
      <c r="AC60" s="56">
        <v>0.6</v>
      </c>
      <c r="AD60" s="56">
        <v>1</v>
      </c>
      <c r="AE60" s="56">
        <v>3</v>
      </c>
      <c r="AF60" s="58">
        <v>0</v>
      </c>
      <c r="AG60" s="56">
        <v>33.3</v>
      </c>
      <c r="AH60" s="57">
        <v>0</v>
      </c>
      <c r="AI60" s="58">
        <v>0</v>
      </c>
      <c r="AJ60" s="56">
        <v>51.2</v>
      </c>
      <c r="AK60" s="57">
        <v>0</v>
      </c>
      <c r="AL60" s="28">
        <v>14.038678835289</v>
      </c>
      <c r="AM60" s="57">
        <v>74.872</v>
      </c>
      <c r="AN60" s="28">
        <v>32.2886751847023</v>
      </c>
      <c r="AO60" s="27">
        <v>54</v>
      </c>
    </row>
    <row r="61" s="2" customFormat="1" ht="25" customHeight="1" spans="1:41">
      <c r="A61" s="14">
        <v>58</v>
      </c>
      <c r="B61" s="44" t="s">
        <v>102</v>
      </c>
      <c r="C61" s="15" t="s">
        <v>29</v>
      </c>
      <c r="D61" s="15">
        <v>1979.08</v>
      </c>
      <c r="E61" s="15" t="s">
        <v>44</v>
      </c>
      <c r="F61" s="15">
        <v>2012.12</v>
      </c>
      <c r="G61" s="18"/>
      <c r="H61" s="18"/>
      <c r="I61" s="18" t="s">
        <v>32</v>
      </c>
      <c r="J61" s="47" t="s">
        <v>45</v>
      </c>
      <c r="K61" s="15">
        <v>2013.05</v>
      </c>
      <c r="L61" s="18" t="s">
        <v>32</v>
      </c>
      <c r="M61" s="15" t="s">
        <v>46</v>
      </c>
      <c r="N61" s="47"/>
      <c r="O61" s="47"/>
      <c r="P61" s="27"/>
      <c r="Q61" s="27">
        <v>112</v>
      </c>
      <c r="R61" s="27">
        <v>236</v>
      </c>
      <c r="S61" s="28">
        <v>11.864406779661</v>
      </c>
      <c r="T61" s="54">
        <v>4.5</v>
      </c>
      <c r="U61" s="27">
        <v>19.5</v>
      </c>
      <c r="V61" s="28">
        <v>2.30769230769231</v>
      </c>
      <c r="W61" s="27"/>
      <c r="X61" s="27"/>
      <c r="Y61" s="27">
        <v>10.2</v>
      </c>
      <c r="Z61" s="56">
        <v>0</v>
      </c>
      <c r="AA61" s="56">
        <v>29</v>
      </c>
      <c r="AB61" s="57">
        <v>0</v>
      </c>
      <c r="AC61" s="56">
        <v>0.8</v>
      </c>
      <c r="AD61" s="56">
        <v>1</v>
      </c>
      <c r="AE61" s="56">
        <v>4</v>
      </c>
      <c r="AF61" s="58">
        <v>0</v>
      </c>
      <c r="AG61" s="56">
        <v>33.3</v>
      </c>
      <c r="AH61" s="57">
        <v>0</v>
      </c>
      <c r="AI61" s="58">
        <v>0</v>
      </c>
      <c r="AJ61" s="56">
        <v>51.2</v>
      </c>
      <c r="AK61" s="57">
        <v>0</v>
      </c>
      <c r="AL61" s="28">
        <v>28.3720990873533</v>
      </c>
      <c r="AM61" s="57">
        <v>24.7</v>
      </c>
      <c r="AN61" s="28">
        <v>27.2704693611473</v>
      </c>
      <c r="AO61" s="27">
        <v>55</v>
      </c>
    </row>
    <row r="62" s="2" customFormat="1" ht="25" customHeight="1" spans="1:41">
      <c r="A62" s="14">
        <v>59</v>
      </c>
      <c r="B62" s="44" t="s">
        <v>103</v>
      </c>
      <c r="C62" s="15" t="s">
        <v>29</v>
      </c>
      <c r="D62" s="15">
        <v>1980.09</v>
      </c>
      <c r="E62" s="15" t="s">
        <v>44</v>
      </c>
      <c r="F62" s="15">
        <v>2013.12</v>
      </c>
      <c r="G62" s="18"/>
      <c r="H62" s="18"/>
      <c r="I62" s="18" t="s">
        <v>32</v>
      </c>
      <c r="J62" s="47" t="s">
        <v>45</v>
      </c>
      <c r="K62" s="15">
        <v>2014.05</v>
      </c>
      <c r="L62" s="18" t="s">
        <v>32</v>
      </c>
      <c r="M62" s="15" t="s">
        <v>46</v>
      </c>
      <c r="N62" s="47"/>
      <c r="O62" s="47"/>
      <c r="P62" s="27"/>
      <c r="Q62" s="27">
        <v>100</v>
      </c>
      <c r="R62" s="27">
        <v>236</v>
      </c>
      <c r="S62" s="28">
        <v>10.5932203389831</v>
      </c>
      <c r="T62" s="54">
        <v>3</v>
      </c>
      <c r="U62" s="27">
        <v>19.5</v>
      </c>
      <c r="V62" s="28">
        <v>1.53846153846154</v>
      </c>
      <c r="W62" s="27"/>
      <c r="X62" s="27"/>
      <c r="Y62" s="27">
        <v>10.58</v>
      </c>
      <c r="Z62" s="56">
        <v>0</v>
      </c>
      <c r="AA62" s="56">
        <v>29</v>
      </c>
      <c r="AB62" s="57">
        <v>0</v>
      </c>
      <c r="AC62" s="56">
        <v>0.8</v>
      </c>
      <c r="AD62" s="56">
        <v>1</v>
      </c>
      <c r="AE62" s="56">
        <v>4</v>
      </c>
      <c r="AF62" s="58">
        <v>0</v>
      </c>
      <c r="AG62" s="56">
        <v>33.3</v>
      </c>
      <c r="AH62" s="57">
        <v>0</v>
      </c>
      <c r="AI62" s="58">
        <v>0</v>
      </c>
      <c r="AJ62" s="56">
        <v>51.2</v>
      </c>
      <c r="AK62" s="57">
        <v>0</v>
      </c>
      <c r="AL62" s="28">
        <v>26.7116818774446</v>
      </c>
      <c r="AM62" s="57">
        <v>27.7666666666667</v>
      </c>
      <c r="AN62" s="28">
        <v>27.0281773142112</v>
      </c>
      <c r="AO62" s="27">
        <v>56</v>
      </c>
    </row>
    <row r="63" s="2" customFormat="1" ht="25" customHeight="1" spans="1:41">
      <c r="A63" s="14">
        <v>60</v>
      </c>
      <c r="B63" s="27" t="s">
        <v>104</v>
      </c>
      <c r="C63" s="15" t="s">
        <v>38</v>
      </c>
      <c r="D63" s="15">
        <v>1972.05</v>
      </c>
      <c r="E63" s="15" t="s">
        <v>44</v>
      </c>
      <c r="F63" s="15">
        <v>2021.03</v>
      </c>
      <c r="G63" s="18"/>
      <c r="H63" s="18"/>
      <c r="I63" s="18" t="s">
        <v>32</v>
      </c>
      <c r="J63" s="47" t="s">
        <v>33</v>
      </c>
      <c r="K63" s="15">
        <v>2003.01</v>
      </c>
      <c r="L63" s="18" t="s">
        <v>32</v>
      </c>
      <c r="M63" s="47" t="s">
        <v>45</v>
      </c>
      <c r="N63" s="18"/>
      <c r="O63" s="18"/>
      <c r="P63" s="27"/>
      <c r="Q63" s="27">
        <v>236</v>
      </c>
      <c r="R63" s="27">
        <v>236</v>
      </c>
      <c r="S63" s="28">
        <v>25</v>
      </c>
      <c r="T63" s="54">
        <v>5</v>
      </c>
      <c r="U63" s="27">
        <v>19.5</v>
      </c>
      <c r="V63" s="28">
        <v>2.56410256410256</v>
      </c>
      <c r="W63" s="27"/>
      <c r="X63" s="27"/>
      <c r="Y63" s="27">
        <v>2.5</v>
      </c>
      <c r="Z63" s="56">
        <v>0</v>
      </c>
      <c r="AA63" s="56">
        <v>29</v>
      </c>
      <c r="AB63" s="57">
        <v>0</v>
      </c>
      <c r="AC63" s="56">
        <v>1</v>
      </c>
      <c r="AD63" s="56">
        <v>1</v>
      </c>
      <c r="AE63" s="56">
        <v>5</v>
      </c>
      <c r="AF63" s="58">
        <v>1</v>
      </c>
      <c r="AG63" s="56">
        <v>33.3</v>
      </c>
      <c r="AH63" s="57">
        <v>0.450450450450451</v>
      </c>
      <c r="AI63" s="58">
        <v>0.8</v>
      </c>
      <c r="AJ63" s="56">
        <v>51.2</v>
      </c>
      <c r="AK63" s="57">
        <v>0.234375</v>
      </c>
      <c r="AL63" s="28">
        <v>35.748928014553</v>
      </c>
      <c r="AM63" s="27">
        <v>0</v>
      </c>
      <c r="AN63" s="28">
        <v>25.0242496101871</v>
      </c>
      <c r="AO63" s="27">
        <v>57</v>
      </c>
    </row>
    <row r="64" s="2" customFormat="1" ht="25" customHeight="1" spans="1:41">
      <c r="A64" s="14">
        <v>61</v>
      </c>
      <c r="B64" s="44" t="s">
        <v>105</v>
      </c>
      <c r="C64" s="15" t="s">
        <v>29</v>
      </c>
      <c r="D64" s="15">
        <v>1975.11</v>
      </c>
      <c r="E64" s="15" t="s">
        <v>44</v>
      </c>
      <c r="F64" s="15">
        <v>2006.11</v>
      </c>
      <c r="G64" s="18"/>
      <c r="H64" s="18"/>
      <c r="I64" s="18" t="s">
        <v>32</v>
      </c>
      <c r="J64" s="47" t="s">
        <v>45</v>
      </c>
      <c r="K64" s="15">
        <v>2007.01</v>
      </c>
      <c r="L64" s="18" t="s">
        <v>32</v>
      </c>
      <c r="M64" s="15" t="s">
        <v>46</v>
      </c>
      <c r="N64" s="47"/>
      <c r="O64" s="47"/>
      <c r="P64" s="27"/>
      <c r="Q64" s="27">
        <v>188</v>
      </c>
      <c r="R64" s="27">
        <v>236</v>
      </c>
      <c r="S64" s="28">
        <v>19.9152542372881</v>
      </c>
      <c r="T64" s="27">
        <v>3</v>
      </c>
      <c r="U64" s="27">
        <v>19.5</v>
      </c>
      <c r="V64" s="28">
        <v>1.53846153846154</v>
      </c>
      <c r="W64" s="27"/>
      <c r="X64" s="27"/>
      <c r="Y64" s="27"/>
      <c r="Z64" s="56">
        <v>0</v>
      </c>
      <c r="AA64" s="56">
        <v>29</v>
      </c>
      <c r="AB64" s="57">
        <v>0</v>
      </c>
      <c r="AC64" s="56">
        <v>0.8</v>
      </c>
      <c r="AD64" s="56">
        <v>1</v>
      </c>
      <c r="AE64" s="56">
        <v>4</v>
      </c>
      <c r="AF64" s="58">
        <v>0</v>
      </c>
      <c r="AG64" s="56">
        <v>33.3</v>
      </c>
      <c r="AH64" s="57">
        <v>0</v>
      </c>
      <c r="AI64" s="58">
        <v>0</v>
      </c>
      <c r="AJ64" s="56">
        <v>51.2</v>
      </c>
      <c r="AK64" s="57">
        <v>0</v>
      </c>
      <c r="AL64" s="28">
        <v>25.4537157757497</v>
      </c>
      <c r="AM64" s="27">
        <v>0</v>
      </c>
      <c r="AN64" s="28">
        <v>17.8176010430248</v>
      </c>
      <c r="AO64" s="27">
        <v>58</v>
      </c>
    </row>
    <row r="65" s="2" customFormat="1" ht="25" customHeight="1" spans="1:41">
      <c r="A65" s="14">
        <v>62</v>
      </c>
      <c r="B65" s="44" t="s">
        <v>106</v>
      </c>
      <c r="C65" s="15" t="s">
        <v>38</v>
      </c>
      <c r="D65" s="15">
        <v>1980.08</v>
      </c>
      <c r="E65" s="15" t="s">
        <v>44</v>
      </c>
      <c r="F65" s="15">
        <v>2013.12</v>
      </c>
      <c r="G65" s="18"/>
      <c r="H65" s="18"/>
      <c r="I65" s="18" t="s">
        <v>32</v>
      </c>
      <c r="J65" s="47" t="s">
        <v>45</v>
      </c>
      <c r="K65" s="15">
        <v>2014.05</v>
      </c>
      <c r="L65" s="18" t="s">
        <v>32</v>
      </c>
      <c r="M65" s="15" t="s">
        <v>46</v>
      </c>
      <c r="N65" s="47"/>
      <c r="O65" s="47"/>
      <c r="P65" s="27"/>
      <c r="Q65" s="27">
        <v>100</v>
      </c>
      <c r="R65" s="27">
        <v>236</v>
      </c>
      <c r="S65" s="28">
        <v>10.5932203389831</v>
      </c>
      <c r="T65" s="54">
        <v>6</v>
      </c>
      <c r="U65" s="27">
        <v>19.5</v>
      </c>
      <c r="V65" s="28">
        <v>3.07692307692308</v>
      </c>
      <c r="W65" s="27"/>
      <c r="X65" s="27"/>
      <c r="Y65" s="27">
        <v>6.11</v>
      </c>
      <c r="Z65" s="56">
        <v>0</v>
      </c>
      <c r="AA65" s="56">
        <v>29</v>
      </c>
      <c r="AB65" s="57">
        <v>0</v>
      </c>
      <c r="AC65" s="56">
        <v>0.8</v>
      </c>
      <c r="AD65" s="56">
        <v>1</v>
      </c>
      <c r="AE65" s="56">
        <v>4</v>
      </c>
      <c r="AF65" s="58">
        <v>0</v>
      </c>
      <c r="AG65" s="56">
        <v>33.3</v>
      </c>
      <c r="AH65" s="57">
        <v>0</v>
      </c>
      <c r="AI65" s="58">
        <v>0</v>
      </c>
      <c r="AJ65" s="56">
        <v>51.2</v>
      </c>
      <c r="AK65" s="57">
        <v>0</v>
      </c>
      <c r="AL65" s="28">
        <v>23.7801434159061</v>
      </c>
      <c r="AM65" s="27">
        <v>0</v>
      </c>
      <c r="AN65" s="28">
        <v>16.6461003911343</v>
      </c>
      <c r="AO65" s="27">
        <v>59</v>
      </c>
    </row>
    <row r="66" s="2" customFormat="1" ht="25" customHeight="1" spans="1:41">
      <c r="A66" s="14">
        <v>63</v>
      </c>
      <c r="B66" s="44" t="s">
        <v>107</v>
      </c>
      <c r="C66" s="15" t="s">
        <v>38</v>
      </c>
      <c r="D66" s="45">
        <v>1981.1</v>
      </c>
      <c r="E66" s="15" t="s">
        <v>44</v>
      </c>
      <c r="F66" s="15">
        <v>2012.12</v>
      </c>
      <c r="G66" s="18"/>
      <c r="H66" s="18"/>
      <c r="I66" s="18" t="s">
        <v>32</v>
      </c>
      <c r="J66" s="47" t="s">
        <v>45</v>
      </c>
      <c r="K66" s="15">
        <v>2013.05</v>
      </c>
      <c r="L66" s="18" t="s">
        <v>32</v>
      </c>
      <c r="M66" s="15" t="s">
        <v>46</v>
      </c>
      <c r="N66" s="47"/>
      <c r="O66" s="47"/>
      <c r="P66" s="27"/>
      <c r="Q66" s="27">
        <v>118</v>
      </c>
      <c r="R66" s="27">
        <v>236</v>
      </c>
      <c r="S66" s="28">
        <v>12.5</v>
      </c>
      <c r="T66" s="54">
        <v>3</v>
      </c>
      <c r="U66" s="27">
        <v>19.5</v>
      </c>
      <c r="V66" s="28">
        <v>1.53846153846154</v>
      </c>
      <c r="W66" s="27"/>
      <c r="X66" s="27"/>
      <c r="Y66" s="27">
        <v>5</v>
      </c>
      <c r="Z66" s="56">
        <v>0</v>
      </c>
      <c r="AA66" s="56">
        <v>29</v>
      </c>
      <c r="AB66" s="57">
        <v>0</v>
      </c>
      <c r="AC66" s="56">
        <v>0.8</v>
      </c>
      <c r="AD66" s="56">
        <v>1</v>
      </c>
      <c r="AE66" s="56">
        <v>4</v>
      </c>
      <c r="AF66" s="58">
        <v>0</v>
      </c>
      <c r="AG66" s="56">
        <v>33.3</v>
      </c>
      <c r="AH66" s="57">
        <v>0</v>
      </c>
      <c r="AI66" s="58">
        <v>0</v>
      </c>
      <c r="AJ66" s="56">
        <v>51.2</v>
      </c>
      <c r="AK66" s="57">
        <v>0</v>
      </c>
      <c r="AL66" s="28">
        <v>23.0384615384615</v>
      </c>
      <c r="AM66" s="27">
        <v>0</v>
      </c>
      <c r="AN66" s="28">
        <v>16.1269230769231</v>
      </c>
      <c r="AO66" s="27">
        <v>60</v>
      </c>
    </row>
    <row r="67" s="2" customFormat="1" ht="25" customHeight="1" spans="1:41">
      <c r="A67" s="14">
        <v>64</v>
      </c>
      <c r="B67" s="18" t="s">
        <v>108</v>
      </c>
      <c r="C67" s="15" t="s">
        <v>38</v>
      </c>
      <c r="D67" s="15">
        <v>1984.02</v>
      </c>
      <c r="E67" s="15" t="s">
        <v>31</v>
      </c>
      <c r="F67" s="15">
        <v>2013.12</v>
      </c>
      <c r="G67" s="18"/>
      <c r="H67" s="18"/>
      <c r="I67" s="18" t="s">
        <v>32</v>
      </c>
      <c r="J67" s="18" t="s">
        <v>33</v>
      </c>
      <c r="K67" s="15">
        <v>2014.05</v>
      </c>
      <c r="L67" s="18" t="s">
        <v>32</v>
      </c>
      <c r="M67" s="18" t="s">
        <v>109</v>
      </c>
      <c r="N67" s="18"/>
      <c r="O67" s="18"/>
      <c r="P67" s="18"/>
      <c r="Q67" s="52">
        <v>100</v>
      </c>
      <c r="R67" s="52">
        <v>289</v>
      </c>
      <c r="S67" s="53">
        <f t="shared" ref="S63:S84" si="0">Q67/R67*25</f>
        <v>8.65051903114187</v>
      </c>
      <c r="T67" s="52">
        <v>5</v>
      </c>
      <c r="U67" s="52">
        <v>12</v>
      </c>
      <c r="V67" s="52">
        <v>4.17</v>
      </c>
      <c r="W67" s="52"/>
      <c r="X67" s="52"/>
      <c r="Y67" s="52"/>
      <c r="Z67" s="52">
        <v>0</v>
      </c>
      <c r="AA67" s="52">
        <v>3.1</v>
      </c>
      <c r="AB67" s="53">
        <f>Z67/AA67*15</f>
        <v>0</v>
      </c>
      <c r="AC67" s="52">
        <v>0.8</v>
      </c>
      <c r="AD67" s="52">
        <v>1</v>
      </c>
      <c r="AE67" s="52">
        <f>AC67/AD67*5</f>
        <v>4</v>
      </c>
      <c r="AF67" s="52">
        <v>8.7</v>
      </c>
      <c r="AG67" s="52">
        <v>15</v>
      </c>
      <c r="AH67" s="52">
        <f>AF67/AG67*15</f>
        <v>8.7</v>
      </c>
      <c r="AI67" s="52">
        <v>2.95</v>
      </c>
      <c r="AJ67" s="52">
        <v>6.4</v>
      </c>
      <c r="AK67" s="53">
        <f>AI67/AJ67*15</f>
        <v>6.9140625</v>
      </c>
      <c r="AL67" s="53">
        <f>SUM(S67,V67,Y67,AB67,AE67,AH67,AK67)</f>
        <v>32.4345815311419</v>
      </c>
      <c r="AM67" s="53">
        <v>85.3066666666667</v>
      </c>
      <c r="AN67" s="53">
        <v>48.2962070717993</v>
      </c>
      <c r="AO67" s="52">
        <v>2</v>
      </c>
    </row>
    <row r="68" s="2" customFormat="1" ht="25" customHeight="1" spans="1:41">
      <c r="A68" s="14">
        <v>65</v>
      </c>
      <c r="B68" s="18" t="s">
        <v>110</v>
      </c>
      <c r="C68" s="15" t="s">
        <v>38</v>
      </c>
      <c r="D68" s="45">
        <v>1991.1</v>
      </c>
      <c r="E68" s="15" t="s">
        <v>31</v>
      </c>
      <c r="F68" s="15">
        <v>2019.09</v>
      </c>
      <c r="G68" s="18"/>
      <c r="H68" s="18"/>
      <c r="I68" s="18" t="s">
        <v>32</v>
      </c>
      <c r="J68" s="18" t="s">
        <v>33</v>
      </c>
      <c r="K68" s="50">
        <v>2019.1</v>
      </c>
      <c r="L68" s="18" t="s">
        <v>32</v>
      </c>
      <c r="M68" s="18" t="s">
        <v>111</v>
      </c>
      <c r="N68" s="18"/>
      <c r="O68" s="18"/>
      <c r="P68" s="18"/>
      <c r="Q68" s="52">
        <v>35</v>
      </c>
      <c r="R68" s="52">
        <v>289</v>
      </c>
      <c r="S68" s="53">
        <f t="shared" si="0"/>
        <v>3.02768166089965</v>
      </c>
      <c r="T68" s="52">
        <v>5</v>
      </c>
      <c r="U68" s="52">
        <v>12</v>
      </c>
      <c r="V68" s="52">
        <v>4.17</v>
      </c>
      <c r="W68" s="52">
        <v>168</v>
      </c>
      <c r="X68" s="52">
        <v>330</v>
      </c>
      <c r="Y68" s="52">
        <v>7.64</v>
      </c>
      <c r="Z68" s="52">
        <v>0</v>
      </c>
      <c r="AA68" s="52">
        <v>3.1</v>
      </c>
      <c r="AB68" s="53">
        <f>Z68/AA68*15</f>
        <v>0</v>
      </c>
      <c r="AC68" s="52">
        <v>0.8</v>
      </c>
      <c r="AD68" s="52">
        <v>1</v>
      </c>
      <c r="AE68" s="52">
        <f>AC68/AD68*5</f>
        <v>4</v>
      </c>
      <c r="AF68" s="52">
        <v>14.8</v>
      </c>
      <c r="AG68" s="52">
        <v>15</v>
      </c>
      <c r="AH68" s="52">
        <f>AF68/AG68*15</f>
        <v>14.8</v>
      </c>
      <c r="AI68" s="52">
        <v>1.725</v>
      </c>
      <c r="AJ68" s="52">
        <v>6.4</v>
      </c>
      <c r="AK68" s="53">
        <f>AI68/AJ68*15</f>
        <v>4.04296875</v>
      </c>
      <c r="AL68" s="53">
        <f>SUM(S68,V68,Y68,AB68,AE68,AH68,AK68)</f>
        <v>37.6806504108997</v>
      </c>
      <c r="AM68" s="53">
        <v>0</v>
      </c>
      <c r="AN68" s="53">
        <v>26.3764552876298</v>
      </c>
      <c r="AO68" s="52">
        <v>13</v>
      </c>
    </row>
    <row r="69" s="2" customFormat="1" ht="25" customHeight="1" spans="1:41">
      <c r="A69" s="14">
        <v>66</v>
      </c>
      <c r="B69" s="18" t="s">
        <v>112</v>
      </c>
      <c r="C69" s="15" t="s">
        <v>29</v>
      </c>
      <c r="D69" s="15">
        <v>1989.02</v>
      </c>
      <c r="E69" s="15" t="s">
        <v>31</v>
      </c>
      <c r="F69" s="15">
        <v>2019.09</v>
      </c>
      <c r="G69" s="18"/>
      <c r="H69" s="18"/>
      <c r="I69" s="18" t="s">
        <v>32</v>
      </c>
      <c r="J69" s="18" t="s">
        <v>33</v>
      </c>
      <c r="K69" s="50">
        <v>2019.1</v>
      </c>
      <c r="L69" s="18" t="s">
        <v>32</v>
      </c>
      <c r="M69" s="18" t="s">
        <v>111</v>
      </c>
      <c r="N69" s="18"/>
      <c r="O69" s="18"/>
      <c r="P69" s="18"/>
      <c r="Q69" s="52">
        <v>35</v>
      </c>
      <c r="R69" s="52">
        <v>289</v>
      </c>
      <c r="S69" s="53">
        <f t="shared" si="0"/>
        <v>3.02768166089965</v>
      </c>
      <c r="T69" s="52">
        <v>3</v>
      </c>
      <c r="U69" s="52">
        <v>12</v>
      </c>
      <c r="V69" s="52">
        <v>2.5</v>
      </c>
      <c r="W69" s="52">
        <v>214</v>
      </c>
      <c r="X69" s="52">
        <v>330</v>
      </c>
      <c r="Y69" s="52">
        <v>9.73</v>
      </c>
      <c r="Z69" s="52">
        <v>0</v>
      </c>
      <c r="AA69" s="52">
        <v>3.1</v>
      </c>
      <c r="AB69" s="53">
        <f>Z69/AA69*15</f>
        <v>0</v>
      </c>
      <c r="AC69" s="52">
        <v>0.8</v>
      </c>
      <c r="AD69" s="52">
        <v>1</v>
      </c>
      <c r="AE69" s="52">
        <f>AC69/AD69*5</f>
        <v>4</v>
      </c>
      <c r="AF69" s="52">
        <v>2.725</v>
      </c>
      <c r="AG69" s="52">
        <v>15</v>
      </c>
      <c r="AH69" s="52">
        <f>AF69/AG69*15</f>
        <v>2.725</v>
      </c>
      <c r="AI69" s="52">
        <v>0</v>
      </c>
      <c r="AJ69" s="52">
        <v>6.4</v>
      </c>
      <c r="AK69" s="53">
        <f>AI69/AJ69*15</f>
        <v>0</v>
      </c>
      <c r="AL69" s="53">
        <f>SUM(S69,V69,Y69,AB69,AE69,AH69,AK69)</f>
        <v>21.9826816608997</v>
      </c>
      <c r="AM69" s="53">
        <v>0</v>
      </c>
      <c r="AN69" s="53">
        <v>15.3878771626298</v>
      </c>
      <c r="AO69" s="52">
        <v>19</v>
      </c>
    </row>
    <row r="70" s="2" customFormat="1" ht="25" customHeight="1" spans="1:41">
      <c r="A70" s="14">
        <v>67</v>
      </c>
      <c r="B70" s="18" t="s">
        <v>113</v>
      </c>
      <c r="C70" s="15" t="s">
        <v>29</v>
      </c>
      <c r="D70" s="15">
        <v>1989.05</v>
      </c>
      <c r="E70" s="15" t="s">
        <v>31</v>
      </c>
      <c r="F70" s="65">
        <v>2018.09</v>
      </c>
      <c r="G70" s="18"/>
      <c r="H70" s="18"/>
      <c r="I70" s="18" t="s">
        <v>32</v>
      </c>
      <c r="J70" s="18" t="s">
        <v>33</v>
      </c>
      <c r="K70" s="65" t="s">
        <v>114</v>
      </c>
      <c r="L70" s="18" t="s">
        <v>32</v>
      </c>
      <c r="M70" s="18" t="s">
        <v>111</v>
      </c>
      <c r="N70" s="18"/>
      <c r="O70" s="18"/>
      <c r="P70" s="18"/>
      <c r="Q70" s="52">
        <v>47</v>
      </c>
      <c r="R70" s="52">
        <v>289</v>
      </c>
      <c r="S70" s="53">
        <f t="shared" si="0"/>
        <v>4.06574394463668</v>
      </c>
      <c r="T70" s="52">
        <v>4</v>
      </c>
      <c r="U70" s="52">
        <v>12</v>
      </c>
      <c r="V70" s="52">
        <v>3.33</v>
      </c>
      <c r="W70" s="52">
        <v>287</v>
      </c>
      <c r="X70" s="52">
        <v>330</v>
      </c>
      <c r="Y70" s="52">
        <v>13.05</v>
      </c>
      <c r="Z70" s="52">
        <v>0</v>
      </c>
      <c r="AA70" s="52">
        <v>3.1</v>
      </c>
      <c r="AB70" s="53">
        <f>Z70/AA70*15</f>
        <v>0</v>
      </c>
      <c r="AC70" s="52">
        <v>0.6</v>
      </c>
      <c r="AD70" s="52">
        <v>1</v>
      </c>
      <c r="AE70" s="52">
        <f>AC70/AD70*5</f>
        <v>3</v>
      </c>
      <c r="AF70" s="52">
        <v>7</v>
      </c>
      <c r="AG70" s="52">
        <v>15</v>
      </c>
      <c r="AH70" s="52">
        <f>AF70/AG70*15</f>
        <v>7</v>
      </c>
      <c r="AI70" s="52">
        <v>0</v>
      </c>
      <c r="AJ70" s="52">
        <v>6.4</v>
      </c>
      <c r="AK70" s="53">
        <f>AI70/AJ70*15</f>
        <v>0</v>
      </c>
      <c r="AL70" s="53">
        <f>SUM(S70,V70,Y70,AB70,AE70,AH70,AK70)</f>
        <v>30.4457439446367</v>
      </c>
      <c r="AM70" s="53">
        <v>63.934</v>
      </c>
      <c r="AN70" s="53">
        <v>40.4922207612457</v>
      </c>
      <c r="AO70" s="52">
        <v>7</v>
      </c>
    </row>
    <row r="71" s="2" customFormat="1" ht="25" customHeight="1" spans="1:41">
      <c r="A71" s="14">
        <v>68</v>
      </c>
      <c r="B71" s="18" t="s">
        <v>115</v>
      </c>
      <c r="C71" s="15" t="s">
        <v>29</v>
      </c>
      <c r="D71" s="15">
        <v>1989.01</v>
      </c>
      <c r="E71" s="15" t="s">
        <v>31</v>
      </c>
      <c r="F71" s="15">
        <v>2019.09</v>
      </c>
      <c r="G71" s="18"/>
      <c r="H71" s="18"/>
      <c r="I71" s="18" t="s">
        <v>32</v>
      </c>
      <c r="J71" s="18" t="s">
        <v>33</v>
      </c>
      <c r="K71" s="50">
        <v>2019.1</v>
      </c>
      <c r="L71" s="18" t="s">
        <v>32</v>
      </c>
      <c r="M71" s="18" t="s">
        <v>111</v>
      </c>
      <c r="N71" s="18"/>
      <c r="O71" s="18"/>
      <c r="P71" s="18"/>
      <c r="Q71" s="52">
        <v>35</v>
      </c>
      <c r="R71" s="52">
        <v>289</v>
      </c>
      <c r="S71" s="53">
        <f t="shared" si="0"/>
        <v>3.02768166089965</v>
      </c>
      <c r="T71" s="52">
        <v>6</v>
      </c>
      <c r="U71" s="52">
        <v>12</v>
      </c>
      <c r="V71" s="52">
        <v>5</v>
      </c>
      <c r="W71" s="52">
        <v>317</v>
      </c>
      <c r="X71" s="52">
        <v>330</v>
      </c>
      <c r="Y71" s="52">
        <v>14.41</v>
      </c>
      <c r="Z71" s="52">
        <v>0</v>
      </c>
      <c r="AA71" s="52">
        <v>3.1</v>
      </c>
      <c r="AB71" s="53">
        <f>Z71/AA71*15</f>
        <v>0</v>
      </c>
      <c r="AC71" s="52">
        <v>0.6</v>
      </c>
      <c r="AD71" s="52">
        <v>1</v>
      </c>
      <c r="AE71" s="52">
        <f>AC71/AD71*5</f>
        <v>3</v>
      </c>
      <c r="AF71" s="52">
        <v>0</v>
      </c>
      <c r="AG71" s="52">
        <v>15</v>
      </c>
      <c r="AH71" s="52">
        <f>AF71/AG71*15</f>
        <v>0</v>
      </c>
      <c r="AI71" s="52">
        <v>0</v>
      </c>
      <c r="AJ71" s="52">
        <v>6.4</v>
      </c>
      <c r="AK71" s="53">
        <f>AI71/AJ71*15</f>
        <v>0</v>
      </c>
      <c r="AL71" s="53">
        <f>SUM(S71,V71,Y71,AB71,AE71,AH71,AK71)</f>
        <v>25.4376816608997</v>
      </c>
      <c r="AM71" s="53">
        <v>74.54</v>
      </c>
      <c r="AN71" s="53">
        <v>40.1683771626298</v>
      </c>
      <c r="AO71" s="52">
        <v>8</v>
      </c>
    </row>
    <row r="72" s="2" customFormat="1" ht="25" customHeight="1" spans="1:41">
      <c r="A72" s="14">
        <v>69</v>
      </c>
      <c r="B72" s="18" t="s">
        <v>116</v>
      </c>
      <c r="C72" s="15" t="s">
        <v>29</v>
      </c>
      <c r="D72" s="45">
        <v>1989.1</v>
      </c>
      <c r="E72" s="15" t="s">
        <v>31</v>
      </c>
      <c r="F72" s="15">
        <v>2019.09</v>
      </c>
      <c r="G72" s="18"/>
      <c r="H72" s="18"/>
      <c r="I72" s="18" t="s">
        <v>32</v>
      </c>
      <c r="J72" s="18" t="s">
        <v>33</v>
      </c>
      <c r="K72" s="50">
        <v>2019.1</v>
      </c>
      <c r="L72" s="18" t="s">
        <v>32</v>
      </c>
      <c r="M72" s="18" t="s">
        <v>111</v>
      </c>
      <c r="N72" s="18"/>
      <c r="O72" s="18"/>
      <c r="P72" s="18"/>
      <c r="Q72" s="52">
        <v>35</v>
      </c>
      <c r="R72" s="52">
        <v>289</v>
      </c>
      <c r="S72" s="53">
        <f t="shared" si="0"/>
        <v>3.02768166089965</v>
      </c>
      <c r="T72" s="52">
        <v>5</v>
      </c>
      <c r="U72" s="52">
        <v>12</v>
      </c>
      <c r="V72" s="52">
        <v>4.17</v>
      </c>
      <c r="W72" s="52">
        <v>281</v>
      </c>
      <c r="X72" s="52">
        <v>330</v>
      </c>
      <c r="Y72" s="52">
        <v>12.77</v>
      </c>
      <c r="Z72" s="52">
        <v>0</v>
      </c>
      <c r="AA72" s="52">
        <v>3.1</v>
      </c>
      <c r="AB72" s="53">
        <f t="shared" ref="AB72:AB86" si="1">Z72/AA72*15</f>
        <v>0</v>
      </c>
      <c r="AC72" s="52">
        <v>0.6</v>
      </c>
      <c r="AD72" s="52">
        <v>1</v>
      </c>
      <c r="AE72" s="52">
        <f t="shared" ref="AE72:AE86" si="2">AC72/AD72*5</f>
        <v>3</v>
      </c>
      <c r="AF72" s="52">
        <v>0</v>
      </c>
      <c r="AG72" s="52">
        <v>15</v>
      </c>
      <c r="AH72" s="52">
        <f t="shared" ref="AH72:AH86" si="3">AF72/AG72*15</f>
        <v>0</v>
      </c>
      <c r="AI72" s="52">
        <v>0</v>
      </c>
      <c r="AJ72" s="52">
        <v>6.4</v>
      </c>
      <c r="AK72" s="53">
        <f t="shared" ref="AK72:AK86" si="4">AI72/AJ72*15</f>
        <v>0</v>
      </c>
      <c r="AL72" s="53">
        <f t="shared" ref="AL72:AL90" si="5">SUM(S72,V72,Y72,AB72,AE72,AH72,AK72)</f>
        <v>22.9676816608997</v>
      </c>
      <c r="AM72" s="53">
        <v>0</v>
      </c>
      <c r="AN72" s="53">
        <v>16.0773771626298</v>
      </c>
      <c r="AO72" s="52">
        <v>18</v>
      </c>
    </row>
    <row r="73" s="2" customFormat="1" ht="25" customHeight="1" spans="1:41">
      <c r="A73" s="14">
        <v>70</v>
      </c>
      <c r="B73" s="18" t="s">
        <v>117</v>
      </c>
      <c r="C73" s="15" t="s">
        <v>29</v>
      </c>
      <c r="D73" s="15">
        <v>1993.02</v>
      </c>
      <c r="E73" s="15" t="s">
        <v>31</v>
      </c>
      <c r="F73" s="15">
        <v>2019.09</v>
      </c>
      <c r="G73" s="18"/>
      <c r="H73" s="18"/>
      <c r="I73" s="18" t="s">
        <v>32</v>
      </c>
      <c r="J73" s="18" t="s">
        <v>33</v>
      </c>
      <c r="K73" s="50">
        <v>2019.1</v>
      </c>
      <c r="L73" s="18" t="s">
        <v>32</v>
      </c>
      <c r="M73" s="18" t="s">
        <v>111</v>
      </c>
      <c r="N73" s="18"/>
      <c r="O73" s="18"/>
      <c r="P73" s="18"/>
      <c r="Q73" s="52">
        <v>35</v>
      </c>
      <c r="R73" s="52">
        <v>289</v>
      </c>
      <c r="S73" s="53">
        <f t="shared" si="0"/>
        <v>3.02768166089965</v>
      </c>
      <c r="T73" s="52">
        <v>11.5</v>
      </c>
      <c r="U73" s="52">
        <v>12</v>
      </c>
      <c r="V73" s="52">
        <v>9.58</v>
      </c>
      <c r="W73" s="52"/>
      <c r="X73" s="52"/>
      <c r="Y73" s="52">
        <v>13.96</v>
      </c>
      <c r="Z73" s="52">
        <v>0</v>
      </c>
      <c r="AA73" s="52">
        <v>3.1</v>
      </c>
      <c r="AB73" s="53">
        <f t="shared" si="1"/>
        <v>0</v>
      </c>
      <c r="AC73" s="52">
        <v>0.8</v>
      </c>
      <c r="AD73" s="52">
        <v>1</v>
      </c>
      <c r="AE73" s="52">
        <f t="shared" si="2"/>
        <v>4</v>
      </c>
      <c r="AF73" s="52">
        <v>0</v>
      </c>
      <c r="AG73" s="52">
        <v>15</v>
      </c>
      <c r="AH73" s="52">
        <f t="shared" si="3"/>
        <v>0</v>
      </c>
      <c r="AI73" s="52">
        <v>2</v>
      </c>
      <c r="AJ73" s="52">
        <v>6.4</v>
      </c>
      <c r="AK73" s="53">
        <f t="shared" si="4"/>
        <v>4.6875</v>
      </c>
      <c r="AL73" s="53">
        <f t="shared" si="5"/>
        <v>35.2551816608997</v>
      </c>
      <c r="AM73" s="53">
        <v>69.5</v>
      </c>
      <c r="AN73" s="53">
        <v>45.5286271626298</v>
      </c>
      <c r="AO73" s="52">
        <v>5</v>
      </c>
    </row>
    <row r="74" s="2" customFormat="1" ht="25" customHeight="1" spans="1:41">
      <c r="A74" s="14">
        <v>71</v>
      </c>
      <c r="B74" s="18" t="s">
        <v>118</v>
      </c>
      <c r="C74" s="15" t="s">
        <v>29</v>
      </c>
      <c r="D74" s="15">
        <v>1989.05</v>
      </c>
      <c r="E74" s="15" t="s">
        <v>31</v>
      </c>
      <c r="F74" s="15">
        <v>2019.09</v>
      </c>
      <c r="G74" s="18"/>
      <c r="H74" s="18"/>
      <c r="I74" s="18" t="s">
        <v>32</v>
      </c>
      <c r="J74" s="18" t="s">
        <v>33</v>
      </c>
      <c r="K74" s="50">
        <v>2019.1</v>
      </c>
      <c r="L74" s="18" t="s">
        <v>32</v>
      </c>
      <c r="M74" s="18" t="s">
        <v>111</v>
      </c>
      <c r="N74" s="18"/>
      <c r="O74" s="18"/>
      <c r="P74" s="18"/>
      <c r="Q74" s="52">
        <v>35</v>
      </c>
      <c r="R74" s="52">
        <v>289</v>
      </c>
      <c r="S74" s="53">
        <f t="shared" si="0"/>
        <v>3.02768166089965</v>
      </c>
      <c r="T74" s="52">
        <v>5</v>
      </c>
      <c r="U74" s="52">
        <v>12</v>
      </c>
      <c r="V74" s="52">
        <v>4.17</v>
      </c>
      <c r="W74" s="52">
        <v>330</v>
      </c>
      <c r="X74" s="52">
        <v>330</v>
      </c>
      <c r="Y74" s="52">
        <v>15</v>
      </c>
      <c r="Z74" s="52">
        <v>0</v>
      </c>
      <c r="AA74" s="52">
        <v>3.1</v>
      </c>
      <c r="AB74" s="53">
        <f t="shared" si="1"/>
        <v>0</v>
      </c>
      <c r="AC74" s="52">
        <v>0.8</v>
      </c>
      <c r="AD74" s="52">
        <v>1</v>
      </c>
      <c r="AE74" s="52">
        <f t="shared" si="2"/>
        <v>4</v>
      </c>
      <c r="AF74" s="52">
        <v>1</v>
      </c>
      <c r="AG74" s="52">
        <v>15</v>
      </c>
      <c r="AH74" s="52">
        <f t="shared" si="3"/>
        <v>1</v>
      </c>
      <c r="AI74" s="52">
        <v>0</v>
      </c>
      <c r="AJ74" s="52">
        <v>6.4</v>
      </c>
      <c r="AK74" s="53">
        <f t="shared" si="4"/>
        <v>0</v>
      </c>
      <c r="AL74" s="53">
        <f t="shared" si="5"/>
        <v>27.1976816608997</v>
      </c>
      <c r="AM74" s="53">
        <v>26.6933333333333</v>
      </c>
      <c r="AN74" s="53">
        <v>27.0463771626298</v>
      </c>
      <c r="AO74" s="52">
        <v>12</v>
      </c>
    </row>
    <row r="75" s="2" customFormat="1" ht="25" customHeight="1" spans="1:41">
      <c r="A75" s="14">
        <v>72</v>
      </c>
      <c r="B75" s="18" t="s">
        <v>119</v>
      </c>
      <c r="C75" s="15" t="s">
        <v>29</v>
      </c>
      <c r="D75" s="15">
        <v>1983.03</v>
      </c>
      <c r="E75" s="15" t="s">
        <v>31</v>
      </c>
      <c r="F75" s="15">
        <v>2015.01</v>
      </c>
      <c r="G75" s="18"/>
      <c r="H75" s="18"/>
      <c r="I75" s="18" t="s">
        <v>32</v>
      </c>
      <c r="J75" s="18" t="s">
        <v>33</v>
      </c>
      <c r="K75" s="18">
        <v>2015.02</v>
      </c>
      <c r="L75" s="18" t="s">
        <v>32</v>
      </c>
      <c r="M75" s="18" t="s">
        <v>111</v>
      </c>
      <c r="N75" s="18"/>
      <c r="O75" s="18"/>
      <c r="P75" s="18"/>
      <c r="Q75" s="52">
        <v>91</v>
      </c>
      <c r="R75" s="52">
        <v>289</v>
      </c>
      <c r="S75" s="53">
        <f t="shared" si="0"/>
        <v>7.8719723183391</v>
      </c>
      <c r="T75" s="52">
        <v>5.5</v>
      </c>
      <c r="U75" s="52">
        <v>12</v>
      </c>
      <c r="V75" s="52">
        <v>4.58</v>
      </c>
      <c r="W75" s="52"/>
      <c r="X75" s="52"/>
      <c r="Y75" s="52">
        <v>15</v>
      </c>
      <c r="Z75" s="52">
        <v>0</v>
      </c>
      <c r="AA75" s="52">
        <v>3.1</v>
      </c>
      <c r="AB75" s="53">
        <f t="shared" si="1"/>
        <v>0</v>
      </c>
      <c r="AC75" s="52">
        <v>1</v>
      </c>
      <c r="AD75" s="52">
        <v>1</v>
      </c>
      <c r="AE75" s="52">
        <f t="shared" si="2"/>
        <v>5</v>
      </c>
      <c r="AF75" s="52">
        <v>15</v>
      </c>
      <c r="AG75" s="52">
        <v>15</v>
      </c>
      <c r="AH75" s="52">
        <f t="shared" si="3"/>
        <v>15</v>
      </c>
      <c r="AI75" s="52">
        <v>3</v>
      </c>
      <c r="AJ75" s="52">
        <v>6.4</v>
      </c>
      <c r="AK75" s="53">
        <f t="shared" si="4"/>
        <v>7.03125</v>
      </c>
      <c r="AL75" s="53">
        <f t="shared" si="5"/>
        <v>54.4832223183391</v>
      </c>
      <c r="AM75" s="53">
        <v>58.934</v>
      </c>
      <c r="AN75" s="53">
        <v>55.8184556228374</v>
      </c>
      <c r="AO75" s="52">
        <v>1</v>
      </c>
    </row>
    <row r="76" s="2" customFormat="1" ht="25" customHeight="1" spans="1:41">
      <c r="A76" s="14">
        <v>73</v>
      </c>
      <c r="B76" s="18" t="s">
        <v>120</v>
      </c>
      <c r="C76" s="15" t="s">
        <v>29</v>
      </c>
      <c r="D76" s="15">
        <v>1973.03</v>
      </c>
      <c r="E76" s="15" t="s">
        <v>31</v>
      </c>
      <c r="F76" s="15">
        <v>1998.07</v>
      </c>
      <c r="G76" s="18"/>
      <c r="H76" s="18"/>
      <c r="I76" s="18" t="s">
        <v>32</v>
      </c>
      <c r="J76" s="18" t="s">
        <v>33</v>
      </c>
      <c r="K76" s="15">
        <v>1998.08</v>
      </c>
      <c r="L76" s="18" t="s">
        <v>32</v>
      </c>
      <c r="M76" s="18" t="s">
        <v>111</v>
      </c>
      <c r="N76" s="18"/>
      <c r="O76" s="18"/>
      <c r="P76" s="18"/>
      <c r="Q76" s="52">
        <v>289</v>
      </c>
      <c r="R76" s="52">
        <v>289</v>
      </c>
      <c r="S76" s="53">
        <f t="shared" si="0"/>
        <v>25</v>
      </c>
      <c r="T76" s="52">
        <v>3</v>
      </c>
      <c r="U76" s="52">
        <v>12</v>
      </c>
      <c r="V76" s="52">
        <v>2.5</v>
      </c>
      <c r="W76" s="52"/>
      <c r="X76" s="52"/>
      <c r="Y76" s="52">
        <v>11.46</v>
      </c>
      <c r="Z76" s="52">
        <v>0</v>
      </c>
      <c r="AA76" s="52">
        <v>3.1</v>
      </c>
      <c r="AB76" s="53">
        <f t="shared" si="1"/>
        <v>0</v>
      </c>
      <c r="AC76" s="52">
        <v>1</v>
      </c>
      <c r="AD76" s="52">
        <v>1</v>
      </c>
      <c r="AE76" s="52">
        <f t="shared" si="2"/>
        <v>5</v>
      </c>
      <c r="AF76" s="52">
        <v>0</v>
      </c>
      <c r="AG76" s="52">
        <v>15</v>
      </c>
      <c r="AH76" s="52">
        <f t="shared" si="3"/>
        <v>0</v>
      </c>
      <c r="AI76" s="52">
        <v>0</v>
      </c>
      <c r="AJ76" s="52">
        <v>6.4</v>
      </c>
      <c r="AK76" s="53">
        <f t="shared" si="4"/>
        <v>0</v>
      </c>
      <c r="AL76" s="53">
        <f t="shared" si="5"/>
        <v>43.96</v>
      </c>
      <c r="AM76" s="53">
        <v>0</v>
      </c>
      <c r="AN76" s="53">
        <v>30.772</v>
      </c>
      <c r="AO76" s="52">
        <v>11</v>
      </c>
    </row>
    <row r="77" s="2" customFormat="1" ht="25" customHeight="1" spans="1:41">
      <c r="A77" s="14">
        <v>74</v>
      </c>
      <c r="B77" s="18" t="s">
        <v>121</v>
      </c>
      <c r="C77" s="15" t="s">
        <v>38</v>
      </c>
      <c r="D77" s="15">
        <v>1983.11</v>
      </c>
      <c r="E77" s="15" t="s">
        <v>31</v>
      </c>
      <c r="F77" s="15">
        <v>2013.12</v>
      </c>
      <c r="G77" s="18"/>
      <c r="H77" s="18"/>
      <c r="I77" s="18" t="s">
        <v>32</v>
      </c>
      <c r="J77" s="18" t="s">
        <v>33</v>
      </c>
      <c r="K77" s="15">
        <v>2014.05</v>
      </c>
      <c r="L77" s="18" t="s">
        <v>32</v>
      </c>
      <c r="M77" s="18" t="s">
        <v>111</v>
      </c>
      <c r="N77" s="18"/>
      <c r="O77" s="18"/>
      <c r="P77" s="18"/>
      <c r="Q77" s="52">
        <v>100</v>
      </c>
      <c r="R77" s="52">
        <v>289</v>
      </c>
      <c r="S77" s="53">
        <f t="shared" si="0"/>
        <v>8.65051903114187</v>
      </c>
      <c r="T77" s="52">
        <v>5</v>
      </c>
      <c r="U77" s="52">
        <v>12</v>
      </c>
      <c r="V77" s="52">
        <v>4.17</v>
      </c>
      <c r="W77" s="52"/>
      <c r="X77" s="52"/>
      <c r="Y77" s="52">
        <v>7.88</v>
      </c>
      <c r="Z77" s="52">
        <v>0</v>
      </c>
      <c r="AA77" s="52">
        <v>3.1</v>
      </c>
      <c r="AB77" s="53">
        <f t="shared" si="1"/>
        <v>0</v>
      </c>
      <c r="AC77" s="52">
        <v>1</v>
      </c>
      <c r="AD77" s="52">
        <v>1</v>
      </c>
      <c r="AE77" s="52">
        <f t="shared" si="2"/>
        <v>5</v>
      </c>
      <c r="AF77" s="52">
        <v>3</v>
      </c>
      <c r="AG77" s="52">
        <v>15</v>
      </c>
      <c r="AH77" s="52">
        <f t="shared" si="3"/>
        <v>3</v>
      </c>
      <c r="AI77" s="52">
        <v>0</v>
      </c>
      <c r="AJ77" s="52">
        <v>6.4</v>
      </c>
      <c r="AK77" s="53">
        <f t="shared" si="4"/>
        <v>0</v>
      </c>
      <c r="AL77" s="53">
        <f t="shared" si="5"/>
        <v>28.7005190311419</v>
      </c>
      <c r="AM77" s="53">
        <v>0</v>
      </c>
      <c r="AN77" s="53">
        <v>20.0903633217993</v>
      </c>
      <c r="AO77" s="52">
        <v>17</v>
      </c>
    </row>
    <row r="78" s="2" customFormat="1" ht="25" customHeight="1" spans="1:41">
      <c r="A78" s="14">
        <v>75</v>
      </c>
      <c r="B78" s="18" t="s">
        <v>122</v>
      </c>
      <c r="C78" s="15" t="s">
        <v>38</v>
      </c>
      <c r="D78" s="15">
        <v>1990.07</v>
      </c>
      <c r="E78" s="15" t="s">
        <v>31</v>
      </c>
      <c r="F78" s="15">
        <v>2019.09</v>
      </c>
      <c r="G78" s="18"/>
      <c r="H78" s="18"/>
      <c r="I78" s="18" t="s">
        <v>32</v>
      </c>
      <c r="J78" s="18" t="s">
        <v>33</v>
      </c>
      <c r="K78" s="50">
        <v>2019.1</v>
      </c>
      <c r="L78" s="18" t="s">
        <v>32</v>
      </c>
      <c r="M78" s="18" t="s">
        <v>111</v>
      </c>
      <c r="N78" s="18"/>
      <c r="O78" s="18"/>
      <c r="P78" s="18"/>
      <c r="Q78" s="52">
        <v>35</v>
      </c>
      <c r="R78" s="52">
        <v>289</v>
      </c>
      <c r="S78" s="53">
        <f t="shared" si="0"/>
        <v>3.02768166089965</v>
      </c>
      <c r="T78" s="52">
        <v>4</v>
      </c>
      <c r="U78" s="52">
        <v>12</v>
      </c>
      <c r="V78" s="52">
        <v>3.33</v>
      </c>
      <c r="W78" s="52">
        <v>323</v>
      </c>
      <c r="X78" s="52">
        <v>330</v>
      </c>
      <c r="Y78" s="52">
        <v>14.68</v>
      </c>
      <c r="Z78" s="52">
        <v>1.2</v>
      </c>
      <c r="AA78" s="52">
        <v>3.1</v>
      </c>
      <c r="AB78" s="53">
        <f t="shared" si="1"/>
        <v>5.80645161290323</v>
      </c>
      <c r="AC78" s="52">
        <v>1</v>
      </c>
      <c r="AD78" s="52">
        <v>1</v>
      </c>
      <c r="AE78" s="52">
        <f t="shared" si="2"/>
        <v>5</v>
      </c>
      <c r="AF78" s="52">
        <v>1.2</v>
      </c>
      <c r="AG78" s="52">
        <v>15</v>
      </c>
      <c r="AH78" s="52">
        <f t="shared" si="3"/>
        <v>1.2</v>
      </c>
      <c r="AI78" s="52">
        <v>0</v>
      </c>
      <c r="AJ78" s="52">
        <v>6.4</v>
      </c>
      <c r="AK78" s="53">
        <f t="shared" si="4"/>
        <v>0</v>
      </c>
      <c r="AL78" s="53">
        <f t="shared" si="5"/>
        <v>33.0441332738029</v>
      </c>
      <c r="AM78" s="53">
        <v>70.326</v>
      </c>
      <c r="AN78" s="53">
        <v>44.228693291662</v>
      </c>
      <c r="AO78" s="52">
        <v>6</v>
      </c>
    </row>
    <row r="79" s="2" customFormat="1" ht="25" customHeight="1" spans="1:41">
      <c r="A79" s="14">
        <v>76</v>
      </c>
      <c r="B79" s="18" t="s">
        <v>123</v>
      </c>
      <c r="C79" s="15" t="s">
        <v>29</v>
      </c>
      <c r="D79" s="15">
        <v>1990.09</v>
      </c>
      <c r="E79" s="15" t="s">
        <v>31</v>
      </c>
      <c r="F79" s="15">
        <v>2019.09</v>
      </c>
      <c r="G79" s="18"/>
      <c r="H79" s="18"/>
      <c r="I79" s="18" t="s">
        <v>32</v>
      </c>
      <c r="J79" s="18" t="s">
        <v>33</v>
      </c>
      <c r="K79" s="50">
        <v>2019.1</v>
      </c>
      <c r="L79" s="18" t="s">
        <v>32</v>
      </c>
      <c r="M79" s="18" t="s">
        <v>111</v>
      </c>
      <c r="N79" s="18"/>
      <c r="O79" s="18"/>
      <c r="P79" s="18"/>
      <c r="Q79" s="52">
        <v>35</v>
      </c>
      <c r="R79" s="52">
        <v>289</v>
      </c>
      <c r="S79" s="53">
        <f t="shared" si="0"/>
        <v>3.02768166089965</v>
      </c>
      <c r="T79" s="52">
        <v>3</v>
      </c>
      <c r="U79" s="52">
        <v>12</v>
      </c>
      <c r="V79" s="52">
        <v>2.5</v>
      </c>
      <c r="W79" s="52">
        <v>189</v>
      </c>
      <c r="X79" s="52">
        <v>330</v>
      </c>
      <c r="Y79" s="52">
        <v>8.59</v>
      </c>
      <c r="Z79" s="52">
        <v>0</v>
      </c>
      <c r="AA79" s="52">
        <v>3.1</v>
      </c>
      <c r="AB79" s="53">
        <f t="shared" si="1"/>
        <v>0</v>
      </c>
      <c r="AC79" s="52">
        <v>0.8</v>
      </c>
      <c r="AD79" s="52">
        <v>1</v>
      </c>
      <c r="AE79" s="52">
        <f t="shared" si="2"/>
        <v>4</v>
      </c>
      <c r="AF79" s="52">
        <v>0</v>
      </c>
      <c r="AG79" s="52">
        <v>15</v>
      </c>
      <c r="AH79" s="52">
        <f t="shared" si="3"/>
        <v>0</v>
      </c>
      <c r="AI79" s="52">
        <v>0</v>
      </c>
      <c r="AJ79" s="52">
        <v>6.4</v>
      </c>
      <c r="AK79" s="53">
        <f t="shared" si="4"/>
        <v>0</v>
      </c>
      <c r="AL79" s="53">
        <f t="shared" si="5"/>
        <v>18.1176816608997</v>
      </c>
      <c r="AM79" s="53">
        <v>40.908</v>
      </c>
      <c r="AN79" s="53">
        <v>24.9547771626298</v>
      </c>
      <c r="AO79" s="52">
        <v>14</v>
      </c>
    </row>
    <row r="80" s="2" customFormat="1" ht="25" customHeight="1" spans="1:41">
      <c r="A80" s="14">
        <v>77</v>
      </c>
      <c r="B80" s="18" t="s">
        <v>124</v>
      </c>
      <c r="C80" s="15" t="s">
        <v>38</v>
      </c>
      <c r="D80" s="15">
        <v>1988.11</v>
      </c>
      <c r="E80" s="15" t="s">
        <v>31</v>
      </c>
      <c r="F80" s="15">
        <v>2019.01</v>
      </c>
      <c r="G80" s="18"/>
      <c r="H80" s="18"/>
      <c r="I80" s="18" t="s">
        <v>32</v>
      </c>
      <c r="J80" s="18" t="s">
        <v>33</v>
      </c>
      <c r="K80" s="18">
        <v>2019.02</v>
      </c>
      <c r="L80" s="18" t="s">
        <v>32</v>
      </c>
      <c r="M80" s="18" t="s">
        <v>111</v>
      </c>
      <c r="N80" s="18"/>
      <c r="O80" s="18"/>
      <c r="P80" s="18"/>
      <c r="Q80" s="52">
        <v>37</v>
      </c>
      <c r="R80" s="52">
        <v>289</v>
      </c>
      <c r="S80" s="53">
        <f t="shared" si="0"/>
        <v>3.20069204152249</v>
      </c>
      <c r="T80" s="52">
        <v>12</v>
      </c>
      <c r="U80" s="52">
        <v>12</v>
      </c>
      <c r="V80" s="52">
        <v>10</v>
      </c>
      <c r="W80" s="52"/>
      <c r="X80" s="52"/>
      <c r="Y80" s="52">
        <v>13.13</v>
      </c>
      <c r="Z80" s="52">
        <v>0</v>
      </c>
      <c r="AA80" s="52">
        <v>3.1</v>
      </c>
      <c r="AB80" s="53">
        <f t="shared" si="1"/>
        <v>0</v>
      </c>
      <c r="AC80" s="52">
        <v>1</v>
      </c>
      <c r="AD80" s="52">
        <v>1</v>
      </c>
      <c r="AE80" s="52">
        <f t="shared" si="2"/>
        <v>5</v>
      </c>
      <c r="AF80" s="52">
        <v>0</v>
      </c>
      <c r="AG80" s="52">
        <v>15</v>
      </c>
      <c r="AH80" s="52">
        <f t="shared" si="3"/>
        <v>0</v>
      </c>
      <c r="AI80" s="52">
        <v>0</v>
      </c>
      <c r="AJ80" s="52">
        <v>6.4</v>
      </c>
      <c r="AK80" s="53">
        <f t="shared" si="4"/>
        <v>0</v>
      </c>
      <c r="AL80" s="53">
        <f t="shared" si="5"/>
        <v>31.3306920415225</v>
      </c>
      <c r="AM80" s="53">
        <v>0</v>
      </c>
      <c r="AN80" s="53">
        <v>21.9314844290657</v>
      </c>
      <c r="AO80" s="52">
        <v>15</v>
      </c>
    </row>
    <row r="81" s="2" customFormat="1" ht="25" customHeight="1" spans="1:41">
      <c r="A81" s="14">
        <v>78</v>
      </c>
      <c r="B81" s="18" t="s">
        <v>125</v>
      </c>
      <c r="C81" s="15" t="s">
        <v>29</v>
      </c>
      <c r="D81" s="15">
        <v>1987.01</v>
      </c>
      <c r="E81" s="15" t="s">
        <v>31</v>
      </c>
      <c r="F81" s="15">
        <v>2015.01</v>
      </c>
      <c r="G81" s="18"/>
      <c r="H81" s="18"/>
      <c r="I81" s="18" t="s">
        <v>32</v>
      </c>
      <c r="J81" s="18" t="s">
        <v>33</v>
      </c>
      <c r="K81" s="18">
        <v>2015.02</v>
      </c>
      <c r="L81" s="18" t="s">
        <v>32</v>
      </c>
      <c r="M81" s="18" t="s">
        <v>111</v>
      </c>
      <c r="N81" s="18"/>
      <c r="O81" s="18"/>
      <c r="P81" s="18"/>
      <c r="Q81" s="52">
        <v>91</v>
      </c>
      <c r="R81" s="52">
        <v>289</v>
      </c>
      <c r="S81" s="53">
        <f t="shared" si="0"/>
        <v>7.8719723183391</v>
      </c>
      <c r="T81" s="52">
        <v>5</v>
      </c>
      <c r="U81" s="52">
        <v>12</v>
      </c>
      <c r="V81" s="52">
        <v>4.17</v>
      </c>
      <c r="W81" s="52"/>
      <c r="X81" s="52"/>
      <c r="Y81" s="52">
        <v>12.05</v>
      </c>
      <c r="Z81" s="52">
        <v>0</v>
      </c>
      <c r="AA81" s="52">
        <v>3.1</v>
      </c>
      <c r="AB81" s="53">
        <f t="shared" si="1"/>
        <v>0</v>
      </c>
      <c r="AC81" s="52">
        <v>0.6</v>
      </c>
      <c r="AD81" s="52">
        <v>1</v>
      </c>
      <c r="AE81" s="52">
        <f t="shared" si="2"/>
        <v>3</v>
      </c>
      <c r="AF81" s="52">
        <v>5</v>
      </c>
      <c r="AG81" s="52">
        <v>15</v>
      </c>
      <c r="AH81" s="52">
        <f t="shared" si="3"/>
        <v>5</v>
      </c>
      <c r="AI81" s="52">
        <v>2.8</v>
      </c>
      <c r="AJ81" s="52">
        <v>6.4</v>
      </c>
      <c r="AK81" s="53">
        <f t="shared" si="4"/>
        <v>6.5625</v>
      </c>
      <c r="AL81" s="53">
        <f t="shared" si="5"/>
        <v>38.6544723183391</v>
      </c>
      <c r="AM81" s="53">
        <v>69.258</v>
      </c>
      <c r="AN81" s="53">
        <v>47.8355306228374</v>
      </c>
      <c r="AO81" s="52">
        <v>3</v>
      </c>
    </row>
    <row r="82" s="2" customFormat="1" ht="25" customHeight="1" spans="1:41">
      <c r="A82" s="14">
        <v>79</v>
      </c>
      <c r="B82" s="18" t="s">
        <v>126</v>
      </c>
      <c r="C82" s="15" t="s">
        <v>29</v>
      </c>
      <c r="D82" s="15">
        <v>1986.05</v>
      </c>
      <c r="E82" s="15" t="s">
        <v>31</v>
      </c>
      <c r="F82" s="15">
        <v>2015.01</v>
      </c>
      <c r="G82" s="18"/>
      <c r="H82" s="18"/>
      <c r="I82" s="18" t="s">
        <v>32</v>
      </c>
      <c r="J82" s="18" t="s">
        <v>33</v>
      </c>
      <c r="K82" s="18">
        <v>2015.02</v>
      </c>
      <c r="L82" s="18" t="s">
        <v>32</v>
      </c>
      <c r="M82" s="18" t="s">
        <v>111</v>
      </c>
      <c r="N82" s="18"/>
      <c r="O82" s="18"/>
      <c r="P82" s="18"/>
      <c r="Q82" s="52">
        <v>91</v>
      </c>
      <c r="R82" s="52">
        <v>289</v>
      </c>
      <c r="S82" s="53">
        <f t="shared" si="0"/>
        <v>7.8719723183391</v>
      </c>
      <c r="T82" s="52">
        <v>4</v>
      </c>
      <c r="U82" s="52">
        <v>12</v>
      </c>
      <c r="V82" s="52">
        <v>3.33</v>
      </c>
      <c r="W82" s="52"/>
      <c r="X82" s="52"/>
      <c r="Y82" s="52">
        <v>13.75</v>
      </c>
      <c r="Z82" s="52">
        <v>0.5</v>
      </c>
      <c r="AA82" s="52">
        <v>3.1</v>
      </c>
      <c r="AB82" s="53">
        <f t="shared" si="1"/>
        <v>2.41935483870968</v>
      </c>
      <c r="AC82" s="52">
        <v>1</v>
      </c>
      <c r="AD82" s="52">
        <v>1</v>
      </c>
      <c r="AE82" s="52">
        <f t="shared" si="2"/>
        <v>5</v>
      </c>
      <c r="AF82" s="52">
        <v>6.5</v>
      </c>
      <c r="AG82" s="52">
        <v>15</v>
      </c>
      <c r="AH82" s="52">
        <f t="shared" si="3"/>
        <v>6.5</v>
      </c>
      <c r="AI82" s="52">
        <v>0</v>
      </c>
      <c r="AJ82" s="52">
        <v>6.4</v>
      </c>
      <c r="AK82" s="53">
        <f t="shared" si="4"/>
        <v>0</v>
      </c>
      <c r="AL82" s="53">
        <f t="shared" si="5"/>
        <v>38.8713271570488</v>
      </c>
      <c r="AM82" s="53">
        <v>67.932</v>
      </c>
      <c r="AN82" s="53">
        <v>47.5895290099342</v>
      </c>
      <c r="AO82" s="52">
        <v>4</v>
      </c>
    </row>
    <row r="83" s="2" customFormat="1" ht="25" customHeight="1" spans="1:41">
      <c r="A83" s="14">
        <v>80</v>
      </c>
      <c r="B83" s="18" t="s">
        <v>127</v>
      </c>
      <c r="C83" s="15" t="s">
        <v>29</v>
      </c>
      <c r="D83" s="15">
        <v>1990.12</v>
      </c>
      <c r="E83" s="15" t="s">
        <v>31</v>
      </c>
      <c r="F83" s="15">
        <v>2019.09</v>
      </c>
      <c r="G83" s="18"/>
      <c r="H83" s="18"/>
      <c r="I83" s="18" t="s">
        <v>32</v>
      </c>
      <c r="J83" s="18" t="s">
        <v>33</v>
      </c>
      <c r="K83" s="50">
        <v>2019.1</v>
      </c>
      <c r="L83" s="18" t="s">
        <v>32</v>
      </c>
      <c r="M83" s="18" t="s">
        <v>111</v>
      </c>
      <c r="N83" s="18"/>
      <c r="O83" s="18"/>
      <c r="P83" s="18"/>
      <c r="Q83" s="52">
        <v>35</v>
      </c>
      <c r="R83" s="52">
        <v>289</v>
      </c>
      <c r="S83" s="53">
        <f t="shared" si="0"/>
        <v>3.02768166089965</v>
      </c>
      <c r="T83" s="52">
        <v>6</v>
      </c>
      <c r="U83" s="52">
        <v>12</v>
      </c>
      <c r="V83" s="52">
        <v>5</v>
      </c>
      <c r="W83" s="52">
        <v>243</v>
      </c>
      <c r="X83" s="52">
        <v>330</v>
      </c>
      <c r="Y83" s="52">
        <v>11.05</v>
      </c>
      <c r="Z83" s="52">
        <v>0</v>
      </c>
      <c r="AA83" s="52">
        <v>3.1</v>
      </c>
      <c r="AB83" s="53">
        <f t="shared" si="1"/>
        <v>0</v>
      </c>
      <c r="AC83" s="52">
        <v>0.8</v>
      </c>
      <c r="AD83" s="52">
        <v>1</v>
      </c>
      <c r="AE83" s="52">
        <f t="shared" si="2"/>
        <v>4</v>
      </c>
      <c r="AF83" s="52">
        <v>0.5</v>
      </c>
      <c r="AG83" s="52">
        <v>15</v>
      </c>
      <c r="AH83" s="52">
        <f t="shared" si="3"/>
        <v>0.5</v>
      </c>
      <c r="AI83" s="52">
        <v>0</v>
      </c>
      <c r="AJ83" s="52">
        <v>6.4</v>
      </c>
      <c r="AK83" s="53">
        <f t="shared" si="4"/>
        <v>0</v>
      </c>
      <c r="AL83" s="53">
        <f t="shared" si="5"/>
        <v>23.5776816608997</v>
      </c>
      <c r="AM83" s="53">
        <v>65.6</v>
      </c>
      <c r="AN83" s="53">
        <v>36.1843771626298</v>
      </c>
      <c r="AO83" s="52">
        <v>10</v>
      </c>
    </row>
    <row r="84" s="2" customFormat="1" ht="25" customHeight="1" spans="1:41">
      <c r="A84" s="14">
        <v>81</v>
      </c>
      <c r="B84" s="18" t="s">
        <v>128</v>
      </c>
      <c r="C84" s="15" t="s">
        <v>38</v>
      </c>
      <c r="D84" s="15">
        <v>1985.07</v>
      </c>
      <c r="E84" s="15" t="s">
        <v>31</v>
      </c>
      <c r="F84" s="15">
        <v>2015.01</v>
      </c>
      <c r="G84" s="18"/>
      <c r="H84" s="18"/>
      <c r="I84" s="18" t="s">
        <v>32</v>
      </c>
      <c r="J84" s="18" t="s">
        <v>33</v>
      </c>
      <c r="K84" s="18">
        <v>2015.02</v>
      </c>
      <c r="L84" s="18" t="s">
        <v>32</v>
      </c>
      <c r="M84" s="18" t="s">
        <v>111</v>
      </c>
      <c r="N84" s="18"/>
      <c r="O84" s="18"/>
      <c r="P84" s="18"/>
      <c r="Q84" s="52">
        <v>91</v>
      </c>
      <c r="R84" s="52">
        <v>289</v>
      </c>
      <c r="S84" s="53">
        <f t="shared" si="0"/>
        <v>7.8719723183391</v>
      </c>
      <c r="T84" s="52">
        <v>10.5</v>
      </c>
      <c r="U84" s="52">
        <v>12</v>
      </c>
      <c r="V84" s="52">
        <v>8.75</v>
      </c>
      <c r="W84" s="52"/>
      <c r="X84" s="52"/>
      <c r="Y84" s="52"/>
      <c r="Z84" s="52">
        <v>0</v>
      </c>
      <c r="AA84" s="52">
        <v>3.1</v>
      </c>
      <c r="AB84" s="53">
        <f t="shared" si="1"/>
        <v>0</v>
      </c>
      <c r="AC84" s="52">
        <v>1</v>
      </c>
      <c r="AD84" s="52">
        <v>1</v>
      </c>
      <c r="AE84" s="52">
        <f t="shared" si="2"/>
        <v>5</v>
      </c>
      <c r="AF84" s="52">
        <v>0</v>
      </c>
      <c r="AG84" s="52">
        <v>15</v>
      </c>
      <c r="AH84" s="52">
        <f t="shared" si="3"/>
        <v>0</v>
      </c>
      <c r="AI84" s="52">
        <v>0</v>
      </c>
      <c r="AJ84" s="52">
        <v>6.4</v>
      </c>
      <c r="AK84" s="53">
        <f t="shared" si="4"/>
        <v>0</v>
      </c>
      <c r="AL84" s="53">
        <f t="shared" si="5"/>
        <v>21.6219723183391</v>
      </c>
      <c r="AM84" s="53">
        <v>0</v>
      </c>
      <c r="AN84" s="53">
        <v>15.1353806228374</v>
      </c>
      <c r="AO84" s="52">
        <v>20</v>
      </c>
    </row>
    <row r="85" s="2" customFormat="1" ht="25" customHeight="1" spans="1:41">
      <c r="A85" s="14">
        <v>82</v>
      </c>
      <c r="B85" s="18" t="s">
        <v>129</v>
      </c>
      <c r="C85" s="15" t="s">
        <v>38</v>
      </c>
      <c r="D85" s="15">
        <v>1984.04</v>
      </c>
      <c r="E85" s="18" t="s">
        <v>31</v>
      </c>
      <c r="F85" s="18"/>
      <c r="G85" s="18"/>
      <c r="H85" s="18"/>
      <c r="I85" s="18"/>
      <c r="J85" s="18"/>
      <c r="K85" s="18"/>
      <c r="L85" s="18" t="s">
        <v>32</v>
      </c>
      <c r="M85" s="18" t="s">
        <v>33</v>
      </c>
      <c r="N85" s="18"/>
      <c r="O85" s="18"/>
      <c r="P85" s="18"/>
      <c r="Q85" s="52"/>
      <c r="R85" s="52"/>
      <c r="S85" s="52"/>
      <c r="T85" s="52">
        <v>4</v>
      </c>
      <c r="U85" s="52">
        <v>12</v>
      </c>
      <c r="V85" s="52">
        <v>3.33</v>
      </c>
      <c r="W85" s="52"/>
      <c r="X85" s="52"/>
      <c r="Y85" s="52"/>
      <c r="Z85" s="52">
        <v>3.1</v>
      </c>
      <c r="AA85" s="52">
        <v>3.1</v>
      </c>
      <c r="AB85" s="53">
        <f t="shared" si="1"/>
        <v>15</v>
      </c>
      <c r="AC85" s="52">
        <v>0.6</v>
      </c>
      <c r="AD85" s="52">
        <v>1</v>
      </c>
      <c r="AE85" s="52">
        <f t="shared" si="2"/>
        <v>3</v>
      </c>
      <c r="AF85" s="52">
        <v>1.225</v>
      </c>
      <c r="AG85" s="52">
        <v>15</v>
      </c>
      <c r="AH85" s="52">
        <f t="shared" si="3"/>
        <v>1.225</v>
      </c>
      <c r="AI85" s="52">
        <v>0.3</v>
      </c>
      <c r="AJ85" s="52">
        <v>6.4</v>
      </c>
      <c r="AK85" s="53">
        <f t="shared" si="4"/>
        <v>0.703125</v>
      </c>
      <c r="AL85" s="53">
        <f t="shared" si="5"/>
        <v>23.258125</v>
      </c>
      <c r="AM85" s="53">
        <v>71.674</v>
      </c>
      <c r="AN85" s="53">
        <v>37.7828875</v>
      </c>
      <c r="AO85" s="52">
        <v>9</v>
      </c>
    </row>
    <row r="86" s="2" customFormat="1" ht="25" customHeight="1" spans="1:41">
      <c r="A86" s="14">
        <v>83</v>
      </c>
      <c r="B86" s="18" t="s">
        <v>130</v>
      </c>
      <c r="C86" s="15" t="s">
        <v>29</v>
      </c>
      <c r="D86" s="15">
        <v>1986.01</v>
      </c>
      <c r="E86" s="18" t="s">
        <v>131</v>
      </c>
      <c r="F86" s="18"/>
      <c r="G86" s="18"/>
      <c r="H86" s="18"/>
      <c r="I86" s="18"/>
      <c r="J86" s="18"/>
      <c r="K86" s="18"/>
      <c r="L86" s="18" t="s">
        <v>32</v>
      </c>
      <c r="M86" s="18" t="s">
        <v>132</v>
      </c>
      <c r="N86" s="18"/>
      <c r="O86" s="18"/>
      <c r="P86" s="18"/>
      <c r="Q86" s="52"/>
      <c r="R86" s="52"/>
      <c r="S86" s="52"/>
      <c r="T86" s="52">
        <v>4</v>
      </c>
      <c r="U86" s="52">
        <v>12</v>
      </c>
      <c r="V86" s="52">
        <v>3.33</v>
      </c>
      <c r="W86" s="52"/>
      <c r="X86" s="52"/>
      <c r="Y86" s="52">
        <v>0</v>
      </c>
      <c r="Z86" s="52">
        <v>0</v>
      </c>
      <c r="AA86" s="52">
        <v>3.1</v>
      </c>
      <c r="AB86" s="53">
        <f t="shared" si="1"/>
        <v>0</v>
      </c>
      <c r="AC86" s="52">
        <v>0.6</v>
      </c>
      <c r="AD86" s="52">
        <v>1</v>
      </c>
      <c r="AE86" s="52">
        <f t="shared" si="2"/>
        <v>3</v>
      </c>
      <c r="AF86" s="52">
        <v>0.5</v>
      </c>
      <c r="AG86" s="52">
        <v>15</v>
      </c>
      <c r="AH86" s="52">
        <f t="shared" si="3"/>
        <v>0.5</v>
      </c>
      <c r="AI86" s="52">
        <v>0</v>
      </c>
      <c r="AJ86" s="52">
        <v>6.4</v>
      </c>
      <c r="AK86" s="53">
        <f t="shared" si="4"/>
        <v>0</v>
      </c>
      <c r="AL86" s="53">
        <f t="shared" si="5"/>
        <v>6.83</v>
      </c>
      <c r="AM86" s="53">
        <v>56.9866666666667</v>
      </c>
      <c r="AN86" s="53">
        <v>21.877</v>
      </c>
      <c r="AO86" s="52">
        <v>16</v>
      </c>
    </row>
    <row r="87" s="2" customFormat="1" ht="25" customHeight="1" spans="1:41">
      <c r="A87" s="14">
        <v>84</v>
      </c>
      <c r="B87" s="18" t="s">
        <v>133</v>
      </c>
      <c r="C87" s="15" t="s">
        <v>29</v>
      </c>
      <c r="D87" s="15">
        <v>1977.09</v>
      </c>
      <c r="E87" s="15" t="s">
        <v>134</v>
      </c>
      <c r="F87" s="66">
        <v>2005.1</v>
      </c>
      <c r="G87" s="18"/>
      <c r="H87" s="18"/>
      <c r="I87" s="18" t="s">
        <v>32</v>
      </c>
      <c r="J87" s="18" t="s">
        <v>45</v>
      </c>
      <c r="K87" s="15">
        <v>2006.01</v>
      </c>
      <c r="L87" s="18" t="s">
        <v>32</v>
      </c>
      <c r="M87" s="18" t="s">
        <v>135</v>
      </c>
      <c r="N87" s="18"/>
      <c r="O87" s="18"/>
      <c r="P87" s="18"/>
      <c r="Q87" s="52">
        <v>200</v>
      </c>
      <c r="R87" s="52">
        <v>200</v>
      </c>
      <c r="S87" s="53">
        <f>Q87/R87*25</f>
        <v>25</v>
      </c>
      <c r="T87" s="52">
        <v>3</v>
      </c>
      <c r="U87" s="52">
        <v>5.5</v>
      </c>
      <c r="V87" s="52">
        <v>5.45</v>
      </c>
      <c r="W87" s="52"/>
      <c r="X87" s="52"/>
      <c r="Y87" s="52"/>
      <c r="Z87" s="52">
        <v>0</v>
      </c>
      <c r="AA87" s="52">
        <v>0.8</v>
      </c>
      <c r="AB87" s="52">
        <v>0</v>
      </c>
      <c r="AC87" s="52">
        <v>0.6</v>
      </c>
      <c r="AD87" s="52">
        <v>0.6</v>
      </c>
      <c r="AE87" s="52">
        <v>5</v>
      </c>
      <c r="AF87" s="52">
        <v>0</v>
      </c>
      <c r="AG87" s="52">
        <v>0.4</v>
      </c>
      <c r="AH87" s="52">
        <v>0</v>
      </c>
      <c r="AI87" s="52">
        <v>0</v>
      </c>
      <c r="AJ87" s="52">
        <v>0.8</v>
      </c>
      <c r="AK87" s="52">
        <v>0</v>
      </c>
      <c r="AL87" s="53">
        <f t="shared" si="5"/>
        <v>35.45</v>
      </c>
      <c r="AM87" s="53">
        <v>27.2066666666667</v>
      </c>
      <c r="AN87" s="53">
        <v>32.977</v>
      </c>
      <c r="AO87" s="52">
        <v>3</v>
      </c>
    </row>
    <row r="88" s="2" customFormat="1" ht="25" customHeight="1" spans="1:41">
      <c r="A88" s="14">
        <v>85</v>
      </c>
      <c r="B88" s="18" t="s">
        <v>136</v>
      </c>
      <c r="C88" s="15" t="s">
        <v>29</v>
      </c>
      <c r="D88" s="15">
        <v>1970.08</v>
      </c>
      <c r="E88" s="15" t="s">
        <v>137</v>
      </c>
      <c r="F88" s="15">
        <v>2014.03</v>
      </c>
      <c r="G88" s="18"/>
      <c r="H88" s="18"/>
      <c r="I88" s="18" t="s">
        <v>32</v>
      </c>
      <c r="J88" s="18" t="s">
        <v>45</v>
      </c>
      <c r="K88" s="18">
        <v>2014.04</v>
      </c>
      <c r="L88" s="18" t="s">
        <v>32</v>
      </c>
      <c r="M88" s="18" t="s">
        <v>135</v>
      </c>
      <c r="N88" s="18"/>
      <c r="O88" s="18"/>
      <c r="P88" s="18"/>
      <c r="Q88" s="52">
        <v>101</v>
      </c>
      <c r="R88" s="52">
        <v>200</v>
      </c>
      <c r="S88" s="53">
        <f>Q88/R88*25</f>
        <v>12.625</v>
      </c>
      <c r="T88" s="52">
        <v>5.5</v>
      </c>
      <c r="U88" s="52">
        <v>5.5</v>
      </c>
      <c r="V88" s="52">
        <v>10</v>
      </c>
      <c r="W88" s="52"/>
      <c r="X88" s="52"/>
      <c r="Y88" s="52"/>
      <c r="Z88" s="52">
        <v>0</v>
      </c>
      <c r="AA88" s="52">
        <v>0.8</v>
      </c>
      <c r="AB88" s="52">
        <v>0</v>
      </c>
      <c r="AC88" s="52">
        <v>0.6</v>
      </c>
      <c r="AD88" s="52">
        <v>0.6</v>
      </c>
      <c r="AE88" s="52">
        <v>5</v>
      </c>
      <c r="AF88" s="52">
        <v>0</v>
      </c>
      <c r="AG88" s="52">
        <v>0.4</v>
      </c>
      <c r="AH88" s="52">
        <v>0</v>
      </c>
      <c r="AI88" s="52">
        <v>0.8</v>
      </c>
      <c r="AJ88" s="52">
        <v>0.8</v>
      </c>
      <c r="AK88" s="52">
        <v>15</v>
      </c>
      <c r="AL88" s="53">
        <f t="shared" si="5"/>
        <v>42.625</v>
      </c>
      <c r="AM88" s="53">
        <v>27.1606666666667</v>
      </c>
      <c r="AN88" s="53">
        <v>37.9857</v>
      </c>
      <c r="AO88" s="52">
        <v>2</v>
      </c>
    </row>
    <row r="89" s="2" customFormat="1" ht="25" customHeight="1" spans="1:41">
      <c r="A89" s="14">
        <v>86</v>
      </c>
      <c r="B89" s="18" t="s">
        <v>138</v>
      </c>
      <c r="C89" s="15" t="s">
        <v>38</v>
      </c>
      <c r="D89" s="15">
        <v>1977.07</v>
      </c>
      <c r="E89" s="15" t="s">
        <v>139</v>
      </c>
      <c r="F89" s="15">
        <v>2012.12</v>
      </c>
      <c r="G89" s="18"/>
      <c r="H89" s="18"/>
      <c r="I89" s="18" t="s">
        <v>32</v>
      </c>
      <c r="J89" s="18" t="s">
        <v>33</v>
      </c>
      <c r="K89" s="15">
        <v>2013.05</v>
      </c>
      <c r="L89" s="18" t="s">
        <v>32</v>
      </c>
      <c r="M89" s="18" t="s">
        <v>140</v>
      </c>
      <c r="N89" s="18"/>
      <c r="O89" s="18"/>
      <c r="P89" s="18"/>
      <c r="Q89" s="52">
        <v>112</v>
      </c>
      <c r="R89" s="52">
        <v>200</v>
      </c>
      <c r="S89" s="53">
        <f>Q89/R89*25</f>
        <v>14</v>
      </c>
      <c r="T89" s="52">
        <v>4</v>
      </c>
      <c r="U89" s="52">
        <v>5.5</v>
      </c>
      <c r="V89" s="52">
        <v>7.27</v>
      </c>
      <c r="W89" s="52"/>
      <c r="X89" s="52"/>
      <c r="Y89" s="52"/>
      <c r="Z89" s="52">
        <v>0.8</v>
      </c>
      <c r="AA89" s="52">
        <v>0.8</v>
      </c>
      <c r="AB89" s="52">
        <v>15</v>
      </c>
      <c r="AC89" s="52">
        <v>0.6</v>
      </c>
      <c r="AD89" s="52">
        <v>0.6</v>
      </c>
      <c r="AE89" s="52">
        <v>5</v>
      </c>
      <c r="AF89" s="52">
        <v>0.4</v>
      </c>
      <c r="AG89" s="52">
        <v>0.4</v>
      </c>
      <c r="AH89" s="52">
        <v>15</v>
      </c>
      <c r="AI89" s="52">
        <v>0</v>
      </c>
      <c r="AJ89" s="52">
        <v>0.8</v>
      </c>
      <c r="AK89" s="52">
        <v>0</v>
      </c>
      <c r="AL89" s="53">
        <f t="shared" si="5"/>
        <v>56.27</v>
      </c>
      <c r="AM89" s="53">
        <v>48.4733333333333</v>
      </c>
      <c r="AN89" s="53">
        <v>53.931</v>
      </c>
      <c r="AO89" s="52">
        <v>1</v>
      </c>
    </row>
    <row r="90" s="2" customFormat="1" ht="25" customHeight="1" spans="1:41">
      <c r="A90" s="14">
        <v>87</v>
      </c>
      <c r="B90" s="18" t="s">
        <v>141</v>
      </c>
      <c r="C90" s="15" t="s">
        <v>38</v>
      </c>
      <c r="D90" s="15">
        <v>1986.06</v>
      </c>
      <c r="E90" s="15" t="s">
        <v>139</v>
      </c>
      <c r="F90" s="15">
        <v>2010.09</v>
      </c>
      <c r="G90" s="18"/>
      <c r="H90" s="18"/>
      <c r="I90" s="18" t="s">
        <v>32</v>
      </c>
      <c r="J90" s="18" t="s">
        <v>33</v>
      </c>
      <c r="K90" s="65" t="s">
        <v>34</v>
      </c>
      <c r="L90" s="18" t="s">
        <v>32</v>
      </c>
      <c r="M90" s="18" t="s">
        <v>140</v>
      </c>
      <c r="N90" s="18"/>
      <c r="O90" s="18"/>
      <c r="P90" s="18"/>
      <c r="Q90" s="52">
        <v>143</v>
      </c>
      <c r="R90" s="52">
        <v>200</v>
      </c>
      <c r="S90" s="53">
        <f>Q90/R90*25</f>
        <v>17.875</v>
      </c>
      <c r="T90" s="52">
        <v>3</v>
      </c>
      <c r="U90" s="52">
        <v>5.5</v>
      </c>
      <c r="V90" s="52">
        <v>5.45</v>
      </c>
      <c r="W90" s="52"/>
      <c r="X90" s="52"/>
      <c r="Y90" s="52"/>
      <c r="Z90" s="52">
        <v>0</v>
      </c>
      <c r="AA90" s="52">
        <v>0.8</v>
      </c>
      <c r="AB90" s="52">
        <v>0</v>
      </c>
      <c r="AC90" s="52">
        <v>0.6</v>
      </c>
      <c r="AD90" s="52">
        <v>0.6</v>
      </c>
      <c r="AE90" s="52">
        <v>5</v>
      </c>
      <c r="AF90" s="52">
        <v>0</v>
      </c>
      <c r="AG90" s="52">
        <v>0.4</v>
      </c>
      <c r="AH90" s="52">
        <v>0</v>
      </c>
      <c r="AI90" s="52">
        <v>0</v>
      </c>
      <c r="AJ90" s="52">
        <v>0.8</v>
      </c>
      <c r="AK90" s="52">
        <v>0</v>
      </c>
      <c r="AL90" s="53">
        <f t="shared" si="5"/>
        <v>28.325</v>
      </c>
      <c r="AM90" s="53">
        <v>28.2333333333333</v>
      </c>
      <c r="AN90" s="53">
        <v>28.2975</v>
      </c>
      <c r="AO90" s="52">
        <v>4</v>
      </c>
    </row>
    <row r="91" s="2" customFormat="1" ht="25" customHeight="1" spans="1:41">
      <c r="A91" s="18">
        <v>88</v>
      </c>
      <c r="B91" s="18" t="s">
        <v>142</v>
      </c>
      <c r="C91" s="15" t="s">
        <v>29</v>
      </c>
      <c r="D91" s="15">
        <v>1981.07</v>
      </c>
      <c r="E91" s="15" t="s">
        <v>31</v>
      </c>
      <c r="F91" s="15">
        <v>2007.07</v>
      </c>
      <c r="G91" s="18"/>
      <c r="H91" s="18"/>
      <c r="I91" s="18" t="s">
        <v>32</v>
      </c>
      <c r="J91" s="18" t="s">
        <v>33</v>
      </c>
      <c r="K91" s="15">
        <v>2007.08</v>
      </c>
      <c r="L91" s="18" t="s">
        <v>32</v>
      </c>
      <c r="M91" s="18" t="s">
        <v>143</v>
      </c>
      <c r="N91" s="18"/>
      <c r="O91" s="18" t="s">
        <v>144</v>
      </c>
      <c r="P91" s="18"/>
      <c r="Q91" s="52">
        <v>180</v>
      </c>
      <c r="R91" s="52">
        <v>180</v>
      </c>
      <c r="S91" s="52">
        <v>25</v>
      </c>
      <c r="T91" s="52">
        <v>3</v>
      </c>
      <c r="U91" s="52">
        <v>3</v>
      </c>
      <c r="V91" s="52">
        <v>10</v>
      </c>
      <c r="W91" s="52"/>
      <c r="X91" s="52"/>
      <c r="Y91" s="52"/>
      <c r="Z91" s="52"/>
      <c r="AA91" s="52"/>
      <c r="AB91" s="52"/>
      <c r="AC91" s="52">
        <v>0.6</v>
      </c>
      <c r="AD91" s="52">
        <v>0.6</v>
      </c>
      <c r="AE91" s="52">
        <v>5</v>
      </c>
      <c r="AF91" s="52"/>
      <c r="AG91" s="52"/>
      <c r="AH91" s="52"/>
      <c r="AI91" s="52"/>
      <c r="AJ91" s="52"/>
      <c r="AK91" s="52"/>
      <c r="AL91" s="53">
        <v>40</v>
      </c>
      <c r="AM91" s="53">
        <v>55.99</v>
      </c>
      <c r="AN91" s="53">
        <v>44.8</v>
      </c>
      <c r="AO91" s="52">
        <v>1</v>
      </c>
    </row>
  </sheetData>
  <mergeCells count="21">
    <mergeCell ref="A1:O1"/>
    <mergeCell ref="E2:F2"/>
    <mergeCell ref="G2:H2"/>
    <mergeCell ref="I2:K2"/>
    <mergeCell ref="L2:N2"/>
    <mergeCell ref="Q2:S2"/>
    <mergeCell ref="T2:V2"/>
    <mergeCell ref="W2:Y2"/>
    <mergeCell ref="Z2:AB2"/>
    <mergeCell ref="AC2:AE2"/>
    <mergeCell ref="AF2:AH2"/>
    <mergeCell ref="AI2:AK2"/>
    <mergeCell ref="A2:A3"/>
    <mergeCell ref="B2:B3"/>
    <mergeCell ref="C2:C3"/>
    <mergeCell ref="D2:D3"/>
    <mergeCell ref="O2:O3"/>
    <mergeCell ref="AL2:AL3"/>
    <mergeCell ref="AM2:AM3"/>
    <mergeCell ref="AN2:AN3"/>
    <mergeCell ref="AO2:AO3"/>
  </mergeCells>
  <conditionalFormatting sqref="AO8">
    <cfRule type="duplicateValues" dxfId="0" priority="51"/>
  </conditionalFormatting>
  <conditionalFormatting sqref="AO9">
    <cfRule type="duplicateValues" dxfId="0" priority="50"/>
  </conditionalFormatting>
  <conditionalFormatting sqref="AO10">
    <cfRule type="duplicateValues" dxfId="0" priority="49"/>
  </conditionalFormatting>
  <conditionalFormatting sqref="AO11">
    <cfRule type="duplicateValues" dxfId="0" priority="48"/>
  </conditionalFormatting>
  <conditionalFormatting sqref="AO12">
    <cfRule type="duplicateValues" dxfId="0" priority="47"/>
  </conditionalFormatting>
  <conditionalFormatting sqref="AO13">
    <cfRule type="duplicateValues" dxfId="0" priority="46"/>
  </conditionalFormatting>
  <conditionalFormatting sqref="AO14">
    <cfRule type="duplicateValues" dxfId="0" priority="45"/>
  </conditionalFormatting>
  <conditionalFormatting sqref="AO15">
    <cfRule type="duplicateValues" dxfId="0" priority="44"/>
  </conditionalFormatting>
  <conditionalFormatting sqref="AO16">
    <cfRule type="duplicateValues" dxfId="0" priority="43"/>
  </conditionalFormatting>
  <conditionalFormatting sqref="AO17">
    <cfRule type="duplicateValues" dxfId="0" priority="42"/>
  </conditionalFormatting>
  <conditionalFormatting sqref="AO18">
    <cfRule type="duplicateValues" dxfId="0" priority="41"/>
  </conditionalFormatting>
  <conditionalFormatting sqref="AO19">
    <cfRule type="duplicateValues" dxfId="0" priority="40"/>
  </conditionalFormatting>
  <conditionalFormatting sqref="AO20">
    <cfRule type="duplicateValues" dxfId="0" priority="39"/>
  </conditionalFormatting>
  <conditionalFormatting sqref="AO21">
    <cfRule type="duplicateValues" dxfId="0" priority="38"/>
  </conditionalFormatting>
  <conditionalFormatting sqref="AO22">
    <cfRule type="duplicateValues" dxfId="0" priority="37"/>
  </conditionalFormatting>
  <conditionalFormatting sqref="AO23">
    <cfRule type="duplicateValues" dxfId="0" priority="36"/>
  </conditionalFormatting>
  <conditionalFormatting sqref="AO24">
    <cfRule type="duplicateValues" dxfId="0" priority="35"/>
  </conditionalFormatting>
  <conditionalFormatting sqref="AO25">
    <cfRule type="duplicateValues" dxfId="0" priority="34"/>
  </conditionalFormatting>
  <conditionalFormatting sqref="AO26">
    <cfRule type="duplicateValues" dxfId="0" priority="33"/>
  </conditionalFormatting>
  <conditionalFormatting sqref="AO27">
    <cfRule type="duplicateValues" dxfId="0" priority="32"/>
  </conditionalFormatting>
  <conditionalFormatting sqref="AO28">
    <cfRule type="duplicateValues" dxfId="0" priority="31"/>
  </conditionalFormatting>
  <conditionalFormatting sqref="AO29">
    <cfRule type="duplicateValues" dxfId="0" priority="30"/>
  </conditionalFormatting>
  <conditionalFormatting sqref="AO30">
    <cfRule type="duplicateValues" dxfId="0" priority="29"/>
  </conditionalFormatting>
  <conditionalFormatting sqref="AO31">
    <cfRule type="duplicateValues" dxfId="0" priority="28"/>
  </conditionalFormatting>
  <conditionalFormatting sqref="AO32">
    <cfRule type="duplicateValues" dxfId="0" priority="27"/>
  </conditionalFormatting>
  <conditionalFormatting sqref="AO33">
    <cfRule type="duplicateValues" dxfId="0" priority="26"/>
  </conditionalFormatting>
  <conditionalFormatting sqref="AO34">
    <cfRule type="duplicateValues" dxfId="0" priority="25"/>
  </conditionalFormatting>
  <conditionalFormatting sqref="AO35">
    <cfRule type="duplicateValues" dxfId="0" priority="24"/>
  </conditionalFormatting>
  <conditionalFormatting sqref="AO36">
    <cfRule type="duplicateValues" dxfId="0" priority="23"/>
  </conditionalFormatting>
  <conditionalFormatting sqref="AO37">
    <cfRule type="duplicateValues" dxfId="0" priority="22"/>
  </conditionalFormatting>
  <conditionalFormatting sqref="AO38">
    <cfRule type="duplicateValues" dxfId="0" priority="21"/>
  </conditionalFormatting>
  <conditionalFormatting sqref="AO67">
    <cfRule type="duplicateValues" dxfId="0" priority="7"/>
  </conditionalFormatting>
  <conditionalFormatting sqref="AO68">
    <cfRule type="duplicateValues" dxfId="0" priority="13"/>
  </conditionalFormatting>
  <conditionalFormatting sqref="AO69">
    <cfRule type="duplicateValues" dxfId="0" priority="14"/>
  </conditionalFormatting>
  <conditionalFormatting sqref="AO70">
    <cfRule type="duplicateValues" dxfId="0" priority="12"/>
  </conditionalFormatting>
  <conditionalFormatting sqref="AO71">
    <cfRule type="duplicateValues" dxfId="0" priority="10"/>
  </conditionalFormatting>
  <conditionalFormatting sqref="AO72">
    <cfRule type="duplicateValues" dxfId="0" priority="6"/>
  </conditionalFormatting>
  <conditionalFormatting sqref="AO73">
    <cfRule type="duplicateValues" dxfId="0" priority="3"/>
  </conditionalFormatting>
  <conditionalFormatting sqref="AO74">
    <cfRule type="duplicateValues" dxfId="0" priority="19"/>
  </conditionalFormatting>
  <conditionalFormatting sqref="AO75">
    <cfRule type="duplicateValues" dxfId="0" priority="18"/>
  </conditionalFormatting>
  <conditionalFormatting sqref="AO76">
    <cfRule type="duplicateValues" dxfId="0" priority="9"/>
  </conditionalFormatting>
  <conditionalFormatting sqref="AO77">
    <cfRule type="duplicateValues" dxfId="0" priority="17"/>
  </conditionalFormatting>
  <conditionalFormatting sqref="AO78">
    <cfRule type="duplicateValues" dxfId="0" priority="11"/>
  </conditionalFormatting>
  <conditionalFormatting sqref="AO79">
    <cfRule type="duplicateValues" dxfId="0" priority="5"/>
  </conditionalFormatting>
  <conditionalFormatting sqref="AO80">
    <cfRule type="duplicateValues" dxfId="0" priority="20"/>
  </conditionalFormatting>
  <conditionalFormatting sqref="AO81">
    <cfRule type="duplicateValues" dxfId="0" priority="15"/>
  </conditionalFormatting>
  <conditionalFormatting sqref="AO82">
    <cfRule type="duplicateValues" dxfId="0" priority="4"/>
  </conditionalFormatting>
  <conditionalFormatting sqref="AO83">
    <cfRule type="duplicateValues" dxfId="0" priority="8"/>
  </conditionalFormatting>
  <conditionalFormatting sqref="AO84">
    <cfRule type="duplicateValues" dxfId="0" priority="16"/>
  </conditionalFormatting>
  <conditionalFormatting sqref="AO85">
    <cfRule type="duplicateValues" dxfId="0" priority="1"/>
  </conditionalFormatting>
  <conditionalFormatting sqref="AO86">
    <cfRule type="duplicateValues" dxfId="0" priority="2"/>
  </conditionalFormatting>
  <conditionalFormatting sqref="B$1:B$1048576">
    <cfRule type="duplicateValues" dxfId="0" priority="53"/>
  </conditionalFormatting>
  <printOptions horizontalCentered="1" verticalCentered="1"/>
  <pageMargins left="0.393055555555556" right="0.393055555555556" top="0.786805555555556" bottom="0.511805555555556" header="0.354166666666667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8"/>
  <sheetViews>
    <sheetView zoomScale="80" zoomScaleNormal="80" workbookViewId="0">
      <selection activeCell="O11" sqref="O11"/>
    </sheetView>
  </sheetViews>
  <sheetFormatPr defaultColWidth="8.81818181818182" defaultRowHeight="14" outlineLevelRow="7"/>
  <cols>
    <col min="1" max="1" width="5.81818181818182" style="1" customWidth="1"/>
    <col min="2" max="3" width="7.63636363636364" style="3" customWidth="1"/>
    <col min="4" max="4" width="9.36363636363636" style="3" customWidth="1"/>
    <col min="5" max="8" width="12.5454545454545" style="1" customWidth="1"/>
    <col min="9" max="9" width="9.54545454545454" style="2" customWidth="1"/>
    <col min="10" max="13" width="11.1818181818182" style="2"/>
    <col min="14" max="15" width="8.81818181818182" style="4"/>
    <col min="16" max="16" width="8.81818181818182" style="5"/>
    <col min="17" max="17" width="7.09090909090909" style="4" customWidth="1"/>
    <col min="18" max="20" width="8.81818181818182" style="4"/>
    <col min="21" max="23" width="8.81818181818182" style="5"/>
    <col min="24" max="24" width="12.8181818181818" style="5"/>
    <col min="25" max="33" width="8.81818181818182" style="5"/>
    <col min="34" max="16381" width="8.81818181818182" style="6"/>
  </cols>
  <sheetData>
    <row r="1" s="1" customFormat="1" ht="36" customHeight="1" spans="1:34">
      <c r="A1" s="7" t="s">
        <v>145</v>
      </c>
      <c r="B1" s="8"/>
      <c r="C1" s="8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="2" customFormat="1" ht="22" customHeight="1" spans="1:41">
      <c r="A2" s="9" t="s">
        <v>0</v>
      </c>
      <c r="B2" s="9" t="s">
        <v>1</v>
      </c>
      <c r="C2" s="10" t="s">
        <v>2</v>
      </c>
      <c r="D2" s="10" t="s">
        <v>3</v>
      </c>
      <c r="E2" s="9" t="s">
        <v>4</v>
      </c>
      <c r="F2" s="9"/>
      <c r="G2" s="11" t="s">
        <v>5</v>
      </c>
      <c r="H2" s="12"/>
      <c r="I2" s="11" t="s">
        <v>6</v>
      </c>
      <c r="J2" s="19"/>
      <c r="K2" s="19"/>
      <c r="L2" s="11" t="s">
        <v>7</v>
      </c>
      <c r="M2" s="19"/>
      <c r="N2" s="12"/>
      <c r="O2" s="9" t="s">
        <v>8</v>
      </c>
      <c r="P2" s="9"/>
      <c r="Q2" s="22" t="s">
        <v>9</v>
      </c>
      <c r="R2" s="22"/>
      <c r="S2" s="22"/>
      <c r="T2" s="23" t="s">
        <v>10</v>
      </c>
      <c r="U2" s="23"/>
      <c r="V2" s="23"/>
      <c r="W2" s="22" t="s">
        <v>11</v>
      </c>
      <c r="X2" s="22"/>
      <c r="Y2" s="22"/>
      <c r="Z2" s="22" t="s">
        <v>12</v>
      </c>
      <c r="AA2" s="22"/>
      <c r="AB2" s="22"/>
      <c r="AC2" s="22" t="s">
        <v>13</v>
      </c>
      <c r="AD2" s="22"/>
      <c r="AE2" s="22"/>
      <c r="AF2" s="22" t="s">
        <v>14</v>
      </c>
      <c r="AG2" s="22"/>
      <c r="AH2" s="22"/>
      <c r="AI2" s="22" t="s">
        <v>15</v>
      </c>
      <c r="AJ2" s="22"/>
      <c r="AK2" s="22"/>
      <c r="AL2" s="29" t="s">
        <v>16</v>
      </c>
      <c r="AM2" s="30" t="s">
        <v>17</v>
      </c>
      <c r="AN2" s="30" t="s">
        <v>18</v>
      </c>
      <c r="AO2" s="33" t="s">
        <v>19</v>
      </c>
    </row>
    <row r="3" s="2" customFormat="1" ht="29" customHeight="1" spans="1:41">
      <c r="A3" s="10"/>
      <c r="B3" s="10"/>
      <c r="C3" s="13"/>
      <c r="D3" s="13"/>
      <c r="E3" s="10" t="s">
        <v>20</v>
      </c>
      <c r="F3" s="10" t="s">
        <v>21</v>
      </c>
      <c r="G3" s="10" t="s">
        <v>22</v>
      </c>
      <c r="H3" s="10" t="s">
        <v>21</v>
      </c>
      <c r="I3" s="10" t="s">
        <v>23</v>
      </c>
      <c r="J3" s="10" t="s">
        <v>22</v>
      </c>
      <c r="K3" s="10" t="s">
        <v>24</v>
      </c>
      <c r="L3" s="10" t="s">
        <v>23</v>
      </c>
      <c r="M3" s="10" t="s">
        <v>22</v>
      </c>
      <c r="N3" s="10" t="s">
        <v>25</v>
      </c>
      <c r="O3" s="10"/>
      <c r="P3" s="10"/>
      <c r="Q3" s="24" t="s">
        <v>26</v>
      </c>
      <c r="R3" s="24" t="s">
        <v>27</v>
      </c>
      <c r="S3" s="25" t="s">
        <v>18</v>
      </c>
      <c r="T3" s="25" t="s">
        <v>26</v>
      </c>
      <c r="U3" s="26" t="s">
        <v>27</v>
      </c>
      <c r="V3" s="25" t="s">
        <v>18</v>
      </c>
      <c r="W3" s="25" t="s">
        <v>26</v>
      </c>
      <c r="X3" s="26" t="s">
        <v>27</v>
      </c>
      <c r="Y3" s="25" t="s">
        <v>18</v>
      </c>
      <c r="Z3" s="25" t="s">
        <v>26</v>
      </c>
      <c r="AA3" s="26" t="s">
        <v>27</v>
      </c>
      <c r="AB3" s="25" t="s">
        <v>18</v>
      </c>
      <c r="AC3" s="25" t="s">
        <v>26</v>
      </c>
      <c r="AD3" s="26" t="s">
        <v>27</v>
      </c>
      <c r="AE3" s="25" t="s">
        <v>18</v>
      </c>
      <c r="AF3" s="25" t="s">
        <v>26</v>
      </c>
      <c r="AG3" s="26" t="s">
        <v>27</v>
      </c>
      <c r="AH3" s="25" t="s">
        <v>18</v>
      </c>
      <c r="AI3" s="25" t="s">
        <v>26</v>
      </c>
      <c r="AJ3" s="26" t="s">
        <v>27</v>
      </c>
      <c r="AK3" s="25" t="s">
        <v>18</v>
      </c>
      <c r="AL3" s="31"/>
      <c r="AM3" s="32"/>
      <c r="AN3" s="32"/>
      <c r="AO3" s="34"/>
    </row>
    <row r="4" s="1" customFormat="1" ht="25" customHeight="1" spans="1:41">
      <c r="A4" s="14">
        <v>1</v>
      </c>
      <c r="B4" s="15" t="s">
        <v>133</v>
      </c>
      <c r="C4" s="16" t="s">
        <v>29</v>
      </c>
      <c r="D4" s="16">
        <v>1977.09</v>
      </c>
      <c r="E4" s="16" t="s">
        <v>134</v>
      </c>
      <c r="F4" s="17">
        <v>2005.1</v>
      </c>
      <c r="G4" s="18"/>
      <c r="H4" s="18"/>
      <c r="I4" s="18" t="s">
        <v>32</v>
      </c>
      <c r="J4" s="18" t="s">
        <v>45</v>
      </c>
      <c r="K4" s="16">
        <v>2006.01</v>
      </c>
      <c r="L4" s="18" t="s">
        <v>32</v>
      </c>
      <c r="M4" s="18" t="s">
        <v>46</v>
      </c>
      <c r="N4" s="18"/>
      <c r="O4" s="18"/>
      <c r="P4" s="18"/>
      <c r="Q4" s="27">
        <v>200</v>
      </c>
      <c r="R4" s="27">
        <v>200</v>
      </c>
      <c r="S4" s="28">
        <f>Q4/R4*25</f>
        <v>25</v>
      </c>
      <c r="T4" s="27">
        <v>3</v>
      </c>
      <c r="U4" s="27">
        <v>5.5</v>
      </c>
      <c r="V4" s="27">
        <v>5.45</v>
      </c>
      <c r="W4" s="27"/>
      <c r="X4" s="27"/>
      <c r="Y4" s="27"/>
      <c r="Z4" s="27">
        <v>0</v>
      </c>
      <c r="AA4" s="27">
        <v>0.8</v>
      </c>
      <c r="AB4" s="27">
        <v>0</v>
      </c>
      <c r="AC4" s="27">
        <v>0.6</v>
      </c>
      <c r="AD4" s="27">
        <v>0.6</v>
      </c>
      <c r="AE4" s="27">
        <v>5</v>
      </c>
      <c r="AF4" s="27">
        <v>0</v>
      </c>
      <c r="AG4" s="27">
        <v>0.4</v>
      </c>
      <c r="AH4" s="27">
        <v>0</v>
      </c>
      <c r="AI4" s="27">
        <v>0</v>
      </c>
      <c r="AJ4" s="27">
        <v>0.8</v>
      </c>
      <c r="AK4" s="27">
        <v>0</v>
      </c>
      <c r="AL4" s="27">
        <f>SUM(S4,V4,Y4,AB4,AE4,AH4,AK4)</f>
        <v>35.45</v>
      </c>
      <c r="AM4" s="28">
        <v>27.2066666666667</v>
      </c>
      <c r="AN4" s="28">
        <v>32.977</v>
      </c>
      <c r="AO4" s="27">
        <v>3</v>
      </c>
    </row>
    <row r="5" s="1" customFormat="1" ht="25" customHeight="1" spans="1:41">
      <c r="A5" s="14">
        <v>2</v>
      </c>
      <c r="B5" s="15" t="s">
        <v>136</v>
      </c>
      <c r="C5" s="16" t="s">
        <v>29</v>
      </c>
      <c r="D5" s="16">
        <v>1970.08</v>
      </c>
      <c r="E5" s="16" t="s">
        <v>137</v>
      </c>
      <c r="F5" s="16">
        <v>2014.03</v>
      </c>
      <c r="G5" s="18"/>
      <c r="H5" s="18"/>
      <c r="I5" s="18" t="s">
        <v>32</v>
      </c>
      <c r="J5" s="18" t="s">
        <v>45</v>
      </c>
      <c r="K5" s="20"/>
      <c r="L5" s="18" t="s">
        <v>32</v>
      </c>
      <c r="M5" s="18" t="s">
        <v>46</v>
      </c>
      <c r="N5" s="18"/>
      <c r="O5" s="18"/>
      <c r="P5" s="18"/>
      <c r="Q5" s="27">
        <v>101</v>
      </c>
      <c r="R5" s="27">
        <v>200</v>
      </c>
      <c r="S5" s="28">
        <f>Q5/R5*25</f>
        <v>12.625</v>
      </c>
      <c r="T5" s="27">
        <v>5.5</v>
      </c>
      <c r="U5" s="27">
        <v>5.5</v>
      </c>
      <c r="V5" s="27">
        <v>10</v>
      </c>
      <c r="W5" s="27"/>
      <c r="X5" s="27"/>
      <c r="Y5" s="27"/>
      <c r="Z5" s="27">
        <v>0</v>
      </c>
      <c r="AA5" s="27">
        <v>0.8</v>
      </c>
      <c r="AB5" s="27">
        <v>0</v>
      </c>
      <c r="AC5" s="27">
        <v>0.6</v>
      </c>
      <c r="AD5" s="27">
        <v>0.6</v>
      </c>
      <c r="AE5" s="27">
        <v>5</v>
      </c>
      <c r="AF5" s="27">
        <v>0</v>
      </c>
      <c r="AG5" s="27">
        <v>0.4</v>
      </c>
      <c r="AH5" s="27">
        <v>0</v>
      </c>
      <c r="AI5" s="27">
        <v>0.8</v>
      </c>
      <c r="AJ5" s="27">
        <v>0.8</v>
      </c>
      <c r="AK5" s="27">
        <v>15</v>
      </c>
      <c r="AL5" s="28">
        <f>SUM(S5,V5,Y5,AB5,AE5,AH5,AK5)</f>
        <v>42.625</v>
      </c>
      <c r="AM5" s="28">
        <v>27.1606666666667</v>
      </c>
      <c r="AN5" s="28">
        <v>37.9857</v>
      </c>
      <c r="AO5" s="27">
        <v>2</v>
      </c>
    </row>
    <row r="6" ht="25" customHeight="1" spans="1:41">
      <c r="A6" s="14">
        <v>3</v>
      </c>
      <c r="B6" s="14" t="s">
        <v>138</v>
      </c>
      <c r="C6" s="16" t="s">
        <v>38</v>
      </c>
      <c r="D6" s="16">
        <v>1977.07</v>
      </c>
      <c r="E6" s="16" t="s">
        <v>139</v>
      </c>
      <c r="F6" s="16">
        <v>2012.12</v>
      </c>
      <c r="G6" s="18"/>
      <c r="H6" s="18"/>
      <c r="I6" s="18" t="s">
        <v>32</v>
      </c>
      <c r="J6" s="18" t="s">
        <v>33</v>
      </c>
      <c r="K6" s="16">
        <v>2013.05</v>
      </c>
      <c r="L6" s="18" t="s">
        <v>32</v>
      </c>
      <c r="M6" s="18" t="s">
        <v>45</v>
      </c>
      <c r="N6" s="18"/>
      <c r="O6" s="18"/>
      <c r="P6" s="18"/>
      <c r="Q6" s="27">
        <v>112</v>
      </c>
      <c r="R6" s="27">
        <v>200</v>
      </c>
      <c r="S6" s="28">
        <f>Q6/R6*25</f>
        <v>14</v>
      </c>
      <c r="T6" s="27">
        <v>4</v>
      </c>
      <c r="U6" s="27">
        <v>5.5</v>
      </c>
      <c r="V6" s="27">
        <v>7.27</v>
      </c>
      <c r="W6" s="27"/>
      <c r="X6" s="27"/>
      <c r="Y6" s="27"/>
      <c r="Z6" s="27">
        <v>0.8</v>
      </c>
      <c r="AA6" s="27">
        <v>0.8</v>
      </c>
      <c r="AB6" s="27">
        <v>15</v>
      </c>
      <c r="AC6" s="27">
        <v>0.6</v>
      </c>
      <c r="AD6" s="27">
        <v>0.6</v>
      </c>
      <c r="AE6" s="27">
        <v>5</v>
      </c>
      <c r="AF6" s="27">
        <v>0.4</v>
      </c>
      <c r="AG6" s="27">
        <v>0.4</v>
      </c>
      <c r="AH6" s="27">
        <v>15</v>
      </c>
      <c r="AI6" s="27">
        <v>0</v>
      </c>
      <c r="AJ6" s="27">
        <v>0.8</v>
      </c>
      <c r="AK6" s="27">
        <v>0</v>
      </c>
      <c r="AL6" s="27">
        <f>SUM(S6,V6,Y6,AB6,AE6,AH6,AK6)</f>
        <v>56.27</v>
      </c>
      <c r="AM6" s="28">
        <v>48.4733333333333</v>
      </c>
      <c r="AN6" s="28">
        <v>53.931</v>
      </c>
      <c r="AO6" s="27">
        <v>1</v>
      </c>
    </row>
    <row r="7" ht="25" customHeight="1" spans="1:41">
      <c r="A7" s="14">
        <v>4</v>
      </c>
      <c r="B7" s="14" t="s">
        <v>141</v>
      </c>
      <c r="C7" s="16" t="s">
        <v>38</v>
      </c>
      <c r="D7" s="16">
        <v>1986.06</v>
      </c>
      <c r="E7" s="16" t="s">
        <v>139</v>
      </c>
      <c r="F7" s="16">
        <v>2010.09</v>
      </c>
      <c r="G7" s="18"/>
      <c r="H7" s="18"/>
      <c r="I7" s="18" t="s">
        <v>32</v>
      </c>
      <c r="J7" s="18" t="s">
        <v>33</v>
      </c>
      <c r="K7" s="21" t="s">
        <v>146</v>
      </c>
      <c r="L7" s="18" t="s">
        <v>32</v>
      </c>
      <c r="M7" s="18" t="s">
        <v>45</v>
      </c>
      <c r="N7" s="18"/>
      <c r="O7" s="18"/>
      <c r="P7" s="18"/>
      <c r="Q7" s="27">
        <v>143</v>
      </c>
      <c r="R7" s="27">
        <v>200</v>
      </c>
      <c r="S7" s="28">
        <f>Q7/R7*25</f>
        <v>17.875</v>
      </c>
      <c r="T7" s="27">
        <v>3</v>
      </c>
      <c r="U7" s="27">
        <v>5.5</v>
      </c>
      <c r="V7" s="27">
        <v>5.45</v>
      </c>
      <c r="W7" s="27"/>
      <c r="X7" s="27"/>
      <c r="Y7" s="27"/>
      <c r="Z7" s="27">
        <v>0</v>
      </c>
      <c r="AA7" s="27">
        <v>0.8</v>
      </c>
      <c r="AB7" s="27">
        <v>0</v>
      </c>
      <c r="AC7" s="27">
        <v>0.6</v>
      </c>
      <c r="AD7" s="27">
        <v>0.6</v>
      </c>
      <c r="AE7" s="27">
        <v>5</v>
      </c>
      <c r="AF7" s="27">
        <v>0</v>
      </c>
      <c r="AG7" s="27">
        <v>0.4</v>
      </c>
      <c r="AH7" s="27">
        <v>0</v>
      </c>
      <c r="AI7" s="27">
        <v>0</v>
      </c>
      <c r="AJ7" s="27">
        <v>0.8</v>
      </c>
      <c r="AK7" s="27">
        <v>0</v>
      </c>
      <c r="AL7" s="28">
        <f>SUM(S7,V7,Y7,AB7,AE7,AH7,AK7)</f>
        <v>28.325</v>
      </c>
      <c r="AM7" s="28">
        <v>28.2333333333333</v>
      </c>
      <c r="AN7" s="28">
        <v>28.2975</v>
      </c>
      <c r="AO7" s="27">
        <v>4</v>
      </c>
    </row>
    <row r="8" ht="25" customHeight="1" spans="1:41">
      <c r="A8" s="14">
        <v>5</v>
      </c>
      <c r="B8" s="14" t="s">
        <v>142</v>
      </c>
      <c r="C8" s="16" t="s">
        <v>29</v>
      </c>
      <c r="D8" s="16">
        <v>1981.07</v>
      </c>
      <c r="E8" s="16" t="s">
        <v>31</v>
      </c>
      <c r="F8" s="16">
        <v>2007.07</v>
      </c>
      <c r="G8" s="18"/>
      <c r="H8" s="18"/>
      <c r="I8" s="18" t="s">
        <v>32</v>
      </c>
      <c r="J8" s="18" t="s">
        <v>33</v>
      </c>
      <c r="K8" s="16">
        <v>2007.08</v>
      </c>
      <c r="L8" s="18" t="s">
        <v>32</v>
      </c>
      <c r="M8" s="18" t="s">
        <v>33</v>
      </c>
      <c r="N8" s="18"/>
      <c r="O8" s="18" t="s">
        <v>144</v>
      </c>
      <c r="P8" s="18"/>
      <c r="Q8" s="27">
        <v>180</v>
      </c>
      <c r="R8" s="27">
        <v>180</v>
      </c>
      <c r="S8" s="27">
        <v>25</v>
      </c>
      <c r="T8" s="27">
        <v>3</v>
      </c>
      <c r="U8" s="27">
        <v>3</v>
      </c>
      <c r="V8" s="27">
        <v>10</v>
      </c>
      <c r="W8" s="27"/>
      <c r="X8" s="27"/>
      <c r="Y8" s="27"/>
      <c r="Z8" s="27"/>
      <c r="AA8" s="27"/>
      <c r="AB8" s="27"/>
      <c r="AC8" s="27">
        <v>0.6</v>
      </c>
      <c r="AD8" s="27">
        <v>0.6</v>
      </c>
      <c r="AE8" s="27">
        <v>5</v>
      </c>
      <c r="AF8" s="27"/>
      <c r="AG8" s="27"/>
      <c r="AH8" s="27"/>
      <c r="AI8" s="27"/>
      <c r="AJ8" s="27"/>
      <c r="AK8" s="27"/>
      <c r="AL8" s="27">
        <v>40</v>
      </c>
      <c r="AM8" s="27">
        <v>55.99</v>
      </c>
      <c r="AN8" s="27">
        <v>44.8</v>
      </c>
      <c r="AO8" s="27">
        <v>1</v>
      </c>
    </row>
  </sheetData>
  <mergeCells count="21">
    <mergeCell ref="A1:AH1"/>
    <mergeCell ref="E2:F2"/>
    <mergeCell ref="G2:H2"/>
    <mergeCell ref="I2:K2"/>
    <mergeCell ref="L2:N2"/>
    <mergeCell ref="Q2:S2"/>
    <mergeCell ref="T2:V2"/>
    <mergeCell ref="W2:Y2"/>
    <mergeCell ref="Z2:AB2"/>
    <mergeCell ref="AC2:AE2"/>
    <mergeCell ref="AF2:AH2"/>
    <mergeCell ref="AI2:AK2"/>
    <mergeCell ref="A2:A3"/>
    <mergeCell ref="B2:B3"/>
    <mergeCell ref="C2:C3"/>
    <mergeCell ref="D2:D3"/>
    <mergeCell ref="O2:O3"/>
    <mergeCell ref="AL2:AL3"/>
    <mergeCell ref="AM2:AM3"/>
    <mergeCell ref="AN2:AN3"/>
    <mergeCell ref="AO2:AO3"/>
  </mergeCells>
  <conditionalFormatting sqref="B2:B3">
    <cfRule type="duplicateValues" dxfId="0" priority="1"/>
  </conditionalFormatting>
  <conditionalFormatting sqref="B4:B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管理岗、主系列、辅系列</vt:lpstr>
      <vt:lpstr>辅系列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陈超</dc:creator>
  <cp:lastModifiedBy>蜗牛</cp:lastModifiedBy>
  <dcterms:created xsi:type="dcterms:W3CDTF">2020-12-09T06:40:00Z</dcterms:created>
  <dcterms:modified xsi:type="dcterms:W3CDTF">2023-01-12T08:27:07Z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5E9ABA7846774271B2EEAAA02D677FCA</vt:lpwstr>
  </property>
</Properties>
</file>